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p840g4\OneDrive\Documentos\"/>
    </mc:Choice>
  </mc:AlternateContent>
  <xr:revisionPtr revIDLastSave="0" documentId="8_{47670346-41B9-4CAF-A76E-B7720CC749C8}" xr6:coauthVersionLast="47" xr6:coauthVersionMax="47" xr10:uidLastSave="{00000000-0000-0000-0000-000000000000}"/>
  <bookViews>
    <workbookView xWindow="-120" yWindow="-120" windowWidth="20730" windowHeight="11160"/>
  </bookViews>
  <sheets>
    <sheet name="Planilha Geral Máximo Aceitáve "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283" i="2" l="1"/>
  <c r="AH283" i="2"/>
  <c r="AE283" i="2"/>
  <c r="AF283" i="2"/>
  <c r="AD283" i="2"/>
  <c r="AC283" i="2"/>
  <c r="AB283" i="2"/>
  <c r="Y283" i="2"/>
  <c r="V283" i="2"/>
  <c r="S283" i="2"/>
  <c r="P283" i="2"/>
  <c r="M283" i="2"/>
  <c r="J283" i="2"/>
  <c r="G283" i="2"/>
  <c r="AG282" i="2"/>
  <c r="AH282" i="2"/>
  <c r="AE282" i="2"/>
  <c r="AF282" i="2"/>
  <c r="AC282" i="2"/>
  <c r="AD282" i="2"/>
  <c r="AB282" i="2"/>
  <c r="Y282" i="2"/>
  <c r="V282" i="2"/>
  <c r="S282" i="2"/>
  <c r="P282" i="2"/>
  <c r="M282" i="2"/>
  <c r="J282" i="2"/>
  <c r="G282" i="2"/>
  <c r="AG281" i="2"/>
  <c r="AH281" i="2"/>
  <c r="AE281" i="2"/>
  <c r="AF281" i="2"/>
  <c r="AC281" i="2"/>
  <c r="AD281" i="2"/>
  <c r="AB281" i="2"/>
  <c r="Y281" i="2"/>
  <c r="V281" i="2"/>
  <c r="S281" i="2"/>
  <c r="P281" i="2"/>
  <c r="M281" i="2"/>
  <c r="J281" i="2"/>
  <c r="G281" i="2"/>
  <c r="AG280" i="2"/>
  <c r="AH280" i="2"/>
  <c r="AE280" i="2"/>
  <c r="AF280" i="2"/>
  <c r="AC280" i="2"/>
  <c r="AD280" i="2"/>
  <c r="AB280" i="2"/>
  <c r="Y280" i="2"/>
  <c r="V280" i="2"/>
  <c r="S280" i="2"/>
  <c r="P280" i="2"/>
  <c r="M280" i="2"/>
  <c r="J280" i="2"/>
  <c r="G280" i="2"/>
  <c r="AG279" i="2"/>
  <c r="AH279" i="2"/>
  <c r="AE279" i="2"/>
  <c r="AF279" i="2"/>
  <c r="AD279" i="2"/>
  <c r="AC279" i="2"/>
  <c r="AB279" i="2"/>
  <c r="Y279" i="2"/>
  <c r="V279" i="2"/>
  <c r="S279" i="2"/>
  <c r="P279" i="2"/>
  <c r="M279" i="2"/>
  <c r="J279" i="2"/>
  <c r="G279" i="2"/>
  <c r="AG278" i="2"/>
  <c r="AH278" i="2"/>
  <c r="AE278" i="2"/>
  <c r="AF278" i="2"/>
  <c r="AC278" i="2"/>
  <c r="AD278" i="2"/>
  <c r="AB278" i="2"/>
  <c r="Y278" i="2"/>
  <c r="V278" i="2"/>
  <c r="S278" i="2"/>
  <c r="P278" i="2"/>
  <c r="M278" i="2"/>
  <c r="J278" i="2"/>
  <c r="G278" i="2"/>
  <c r="AG277" i="2"/>
  <c r="AH277" i="2"/>
  <c r="AE277" i="2"/>
  <c r="AF277" i="2"/>
  <c r="AC277" i="2"/>
  <c r="AD277" i="2"/>
  <c r="AB277" i="2"/>
  <c r="Y277" i="2"/>
  <c r="V277" i="2"/>
  <c r="S277" i="2"/>
  <c r="P277" i="2"/>
  <c r="M277" i="2"/>
  <c r="J277" i="2"/>
  <c r="G277" i="2"/>
  <c r="AG276" i="2"/>
  <c r="AH276" i="2"/>
  <c r="AE276" i="2"/>
  <c r="AF276" i="2"/>
  <c r="AC276" i="2"/>
  <c r="AD276" i="2"/>
  <c r="AB276" i="2"/>
  <c r="Y276" i="2"/>
  <c r="V276" i="2"/>
  <c r="S276" i="2"/>
  <c r="P276" i="2"/>
  <c r="M276" i="2"/>
  <c r="J276" i="2"/>
  <c r="G276" i="2"/>
  <c r="AG275" i="2"/>
  <c r="AH275" i="2"/>
  <c r="AE275" i="2"/>
  <c r="AF275" i="2"/>
  <c r="AC275" i="2"/>
  <c r="AD275" i="2"/>
  <c r="AB275" i="2"/>
  <c r="Y275" i="2"/>
  <c r="V275" i="2"/>
  <c r="S275" i="2"/>
  <c r="P275" i="2"/>
  <c r="M275" i="2"/>
  <c r="J275" i="2"/>
  <c r="G275" i="2"/>
  <c r="AG274" i="2"/>
  <c r="AH274" i="2"/>
  <c r="AE274" i="2"/>
  <c r="AF274" i="2"/>
  <c r="AC274" i="2"/>
  <c r="AD274" i="2"/>
  <c r="AB274" i="2"/>
  <c r="Y274" i="2"/>
  <c r="V274" i="2"/>
  <c r="S274" i="2"/>
  <c r="P274" i="2"/>
  <c r="M274" i="2"/>
  <c r="J274" i="2"/>
  <c r="G274" i="2"/>
  <c r="AH273" i="2"/>
  <c r="AG273" i="2"/>
  <c r="AE273" i="2"/>
  <c r="AF273" i="2"/>
  <c r="AC273" i="2"/>
  <c r="AD273" i="2"/>
  <c r="AB273" i="2"/>
  <c r="Y273" i="2"/>
  <c r="V273" i="2"/>
  <c r="S273" i="2"/>
  <c r="P273" i="2"/>
  <c r="M273" i="2"/>
  <c r="J273" i="2"/>
  <c r="G273" i="2"/>
  <c r="AG272" i="2"/>
  <c r="AH272" i="2"/>
  <c r="AE272" i="2"/>
  <c r="AF272" i="2"/>
  <c r="AC272" i="2"/>
  <c r="AD272" i="2"/>
  <c r="AB272" i="2"/>
  <c r="Y272" i="2"/>
  <c r="V272" i="2"/>
  <c r="S272" i="2"/>
  <c r="P272" i="2"/>
  <c r="M272" i="2"/>
  <c r="J272" i="2"/>
  <c r="G272" i="2"/>
  <c r="AG271" i="2"/>
  <c r="AH271" i="2"/>
  <c r="AE271" i="2"/>
  <c r="AF271" i="2"/>
  <c r="AC271" i="2"/>
  <c r="AD271" i="2"/>
  <c r="AB271" i="2"/>
  <c r="Y271" i="2"/>
  <c r="V271" i="2"/>
  <c r="S271" i="2"/>
  <c r="P271" i="2"/>
  <c r="M271" i="2"/>
  <c r="J271" i="2"/>
  <c r="G271" i="2"/>
  <c r="AG270" i="2"/>
  <c r="AH270" i="2"/>
  <c r="AE270" i="2"/>
  <c r="AF270" i="2"/>
  <c r="AC270" i="2"/>
  <c r="AD270" i="2"/>
  <c r="AB270" i="2"/>
  <c r="Y270" i="2"/>
  <c r="V270" i="2"/>
  <c r="S270" i="2"/>
  <c r="P270" i="2"/>
  <c r="M270" i="2"/>
  <c r="J270" i="2"/>
  <c r="G270" i="2"/>
  <c r="AG269" i="2"/>
  <c r="AH269" i="2"/>
  <c r="AE269" i="2"/>
  <c r="AF269" i="2"/>
  <c r="AC269" i="2"/>
  <c r="AD269" i="2"/>
  <c r="AB269" i="2"/>
  <c r="Y269" i="2"/>
  <c r="V269" i="2"/>
  <c r="S269" i="2"/>
  <c r="P269" i="2"/>
  <c r="M269" i="2"/>
  <c r="J269" i="2"/>
  <c r="G269" i="2"/>
  <c r="AG268" i="2"/>
  <c r="AH268" i="2"/>
  <c r="AF268" i="2"/>
  <c r="AE268" i="2"/>
  <c r="AC268" i="2"/>
  <c r="AD268" i="2"/>
  <c r="AB268" i="2"/>
  <c r="Y268" i="2"/>
  <c r="V268" i="2"/>
  <c r="S268" i="2"/>
  <c r="P268" i="2"/>
  <c r="P284" i="2"/>
  <c r="M268" i="2"/>
  <c r="J268" i="2"/>
  <c r="G268" i="2"/>
  <c r="AG267" i="2"/>
  <c r="AH267" i="2"/>
  <c r="AE267" i="2"/>
  <c r="AF267" i="2"/>
  <c r="AC267" i="2"/>
  <c r="AD267" i="2"/>
  <c r="AB267" i="2"/>
  <c r="Y267" i="2"/>
  <c r="V267" i="2"/>
  <c r="S267" i="2"/>
  <c r="P267" i="2"/>
  <c r="M267" i="2"/>
  <c r="J267" i="2"/>
  <c r="G267" i="2"/>
  <c r="AG266" i="2"/>
  <c r="AH266" i="2"/>
  <c r="AE266" i="2"/>
  <c r="AF266" i="2"/>
  <c r="AC266" i="2"/>
  <c r="AD266" i="2"/>
  <c r="AB266" i="2"/>
  <c r="Y266" i="2"/>
  <c r="V266" i="2"/>
  <c r="S266" i="2"/>
  <c r="P266" i="2"/>
  <c r="M266" i="2"/>
  <c r="J266" i="2"/>
  <c r="G266" i="2"/>
  <c r="AG265" i="2"/>
  <c r="AH265" i="2"/>
  <c r="AE265" i="2"/>
  <c r="AF265" i="2"/>
  <c r="AC265" i="2"/>
  <c r="AD265" i="2"/>
  <c r="AB265" i="2"/>
  <c r="Y265" i="2"/>
  <c r="V265" i="2"/>
  <c r="S265" i="2"/>
  <c r="S284" i="2"/>
  <c r="P265" i="2"/>
  <c r="M265" i="2"/>
  <c r="J265" i="2"/>
  <c r="J284" i="2"/>
  <c r="G265" i="2"/>
  <c r="AH261" i="2"/>
  <c r="AG261" i="2"/>
  <c r="AF261" i="2"/>
  <c r="AE261" i="2"/>
  <c r="AD261" i="2"/>
  <c r="AC261" i="2"/>
  <c r="AB261" i="2"/>
  <c r="Y261" i="2"/>
  <c r="V261" i="2"/>
  <c r="S261" i="2"/>
  <c r="P261" i="2"/>
  <c r="M261" i="2"/>
  <c r="J261" i="2"/>
  <c r="G261" i="2"/>
  <c r="AG260" i="2"/>
  <c r="AH260" i="2"/>
  <c r="AF260" i="2"/>
  <c r="AE260" i="2"/>
  <c r="AD260" i="2"/>
  <c r="AC260" i="2"/>
  <c r="AB260" i="2"/>
  <c r="Y260" i="2"/>
  <c r="V260" i="2"/>
  <c r="S260" i="2"/>
  <c r="P260" i="2"/>
  <c r="M260" i="2"/>
  <c r="J260" i="2"/>
  <c r="G260" i="2"/>
  <c r="AH259" i="2"/>
  <c r="AG259" i="2"/>
  <c r="AE259" i="2"/>
  <c r="AF259" i="2"/>
  <c r="AD259" i="2"/>
  <c r="AC259" i="2"/>
  <c r="AB259" i="2"/>
  <c r="Y259" i="2"/>
  <c r="V259" i="2"/>
  <c r="S259" i="2"/>
  <c r="P259" i="2"/>
  <c r="M259" i="2"/>
  <c r="J259" i="2"/>
  <c r="G259" i="2"/>
  <c r="AH258" i="2"/>
  <c r="AG258" i="2"/>
  <c r="AF258" i="2"/>
  <c r="AE258" i="2"/>
  <c r="AC258" i="2"/>
  <c r="AD258" i="2"/>
  <c r="AB258" i="2"/>
  <c r="Y258" i="2"/>
  <c r="V258" i="2"/>
  <c r="S258" i="2"/>
  <c r="P258" i="2"/>
  <c r="M258" i="2"/>
  <c r="J258" i="2"/>
  <c r="G258" i="2"/>
  <c r="AH257" i="2"/>
  <c r="AG257" i="2"/>
  <c r="AF257" i="2"/>
  <c r="AE257" i="2"/>
  <c r="AD257" i="2"/>
  <c r="AC257" i="2"/>
  <c r="AB257" i="2"/>
  <c r="Y257" i="2"/>
  <c r="V257" i="2"/>
  <c r="S257" i="2"/>
  <c r="P257" i="2"/>
  <c r="M257" i="2"/>
  <c r="J257" i="2"/>
  <c r="G257" i="2"/>
  <c r="AG256" i="2"/>
  <c r="AH256" i="2"/>
  <c r="AF256" i="2"/>
  <c r="AE256" i="2"/>
  <c r="AD256" i="2"/>
  <c r="AC256" i="2"/>
  <c r="AB256" i="2"/>
  <c r="Y256" i="2"/>
  <c r="V256" i="2"/>
  <c r="S256" i="2"/>
  <c r="P256" i="2"/>
  <c r="M256" i="2"/>
  <c r="J256" i="2"/>
  <c r="G256" i="2"/>
  <c r="AH255" i="2"/>
  <c r="AG255" i="2"/>
  <c r="AE255" i="2"/>
  <c r="AF255" i="2"/>
  <c r="AD255" i="2"/>
  <c r="AC255" i="2"/>
  <c r="AB255" i="2"/>
  <c r="Y255" i="2"/>
  <c r="V255" i="2"/>
  <c r="S255" i="2"/>
  <c r="P255" i="2"/>
  <c r="M255" i="2"/>
  <c r="J255" i="2"/>
  <c r="G255" i="2"/>
  <c r="AH254" i="2"/>
  <c r="AG254" i="2"/>
  <c r="AF254" i="2"/>
  <c r="AE254" i="2"/>
  <c r="AC254" i="2"/>
  <c r="AD254" i="2"/>
  <c r="AB254" i="2"/>
  <c r="Y254" i="2"/>
  <c r="V254" i="2"/>
  <c r="S254" i="2"/>
  <c r="P254" i="2"/>
  <c r="M254" i="2"/>
  <c r="J254" i="2"/>
  <c r="G254" i="2"/>
  <c r="AH253" i="2"/>
  <c r="AG253" i="2"/>
  <c r="AF253" i="2"/>
  <c r="AE253" i="2"/>
  <c r="AD253" i="2"/>
  <c r="AC253" i="2"/>
  <c r="AB253" i="2"/>
  <c r="Y253" i="2"/>
  <c r="V253" i="2"/>
  <c r="S253" i="2"/>
  <c r="P253" i="2"/>
  <c r="M253" i="2"/>
  <c r="J253" i="2"/>
  <c r="G253" i="2"/>
  <c r="AG252" i="2"/>
  <c r="AH252" i="2"/>
  <c r="AF252" i="2"/>
  <c r="AE252" i="2"/>
  <c r="AD252" i="2"/>
  <c r="AC252" i="2"/>
  <c r="AB252" i="2"/>
  <c r="Y252" i="2"/>
  <c r="V252" i="2"/>
  <c r="S252" i="2"/>
  <c r="P252" i="2"/>
  <c r="M252" i="2"/>
  <c r="J252" i="2"/>
  <c r="G252" i="2"/>
  <c r="AH251" i="2"/>
  <c r="AG251" i="2"/>
  <c r="AE251" i="2"/>
  <c r="AF251" i="2"/>
  <c r="AD251" i="2"/>
  <c r="AC251" i="2"/>
  <c r="AB251" i="2"/>
  <c r="Y251" i="2"/>
  <c r="V251" i="2"/>
  <c r="S251" i="2"/>
  <c r="P251" i="2"/>
  <c r="M251" i="2"/>
  <c r="J251" i="2"/>
  <c r="G251" i="2"/>
  <c r="AH250" i="2"/>
  <c r="AG250" i="2"/>
  <c r="AF250" i="2"/>
  <c r="AE250" i="2"/>
  <c r="AC250" i="2"/>
  <c r="AD250" i="2"/>
  <c r="AB250" i="2"/>
  <c r="Y250" i="2"/>
  <c r="V250" i="2"/>
  <c r="S250" i="2"/>
  <c r="P250" i="2"/>
  <c r="M250" i="2"/>
  <c r="J250" i="2"/>
  <c r="G250" i="2"/>
  <c r="AH249" i="2"/>
  <c r="AG249" i="2"/>
  <c r="AF249" i="2"/>
  <c r="AE249" i="2"/>
  <c r="AD249" i="2"/>
  <c r="AC249" i="2"/>
  <c r="AB249" i="2"/>
  <c r="Y249" i="2"/>
  <c r="V249" i="2"/>
  <c r="S249" i="2"/>
  <c r="P249" i="2"/>
  <c r="M249" i="2"/>
  <c r="J249" i="2"/>
  <c r="G249" i="2"/>
  <c r="AG248" i="2"/>
  <c r="AH248" i="2"/>
  <c r="AF248" i="2"/>
  <c r="AE248" i="2"/>
  <c r="AD248" i="2"/>
  <c r="AC248" i="2"/>
  <c r="AB248" i="2"/>
  <c r="Y248" i="2"/>
  <c r="V248" i="2"/>
  <c r="S248" i="2"/>
  <c r="P248" i="2"/>
  <c r="M248" i="2"/>
  <c r="J248" i="2"/>
  <c r="G248" i="2"/>
  <c r="AH247" i="2"/>
  <c r="AG247" i="2"/>
  <c r="AE247" i="2"/>
  <c r="AF247" i="2"/>
  <c r="AD247" i="2"/>
  <c r="AC247" i="2"/>
  <c r="AB247" i="2"/>
  <c r="Y247" i="2"/>
  <c r="V247" i="2"/>
  <c r="S247" i="2"/>
  <c r="P247" i="2"/>
  <c r="M247" i="2"/>
  <c r="J247" i="2"/>
  <c r="G247" i="2"/>
  <c r="AH246" i="2"/>
  <c r="AG246" i="2"/>
  <c r="AF246" i="2"/>
  <c r="AE246" i="2"/>
  <c r="AC246" i="2"/>
  <c r="AD246" i="2"/>
  <c r="AB246" i="2"/>
  <c r="Y246" i="2"/>
  <c r="V246" i="2"/>
  <c r="S246" i="2"/>
  <c r="P246" i="2"/>
  <c r="M246" i="2"/>
  <c r="J246" i="2"/>
  <c r="J262" i="2"/>
  <c r="G246" i="2"/>
  <c r="G262" i="2"/>
  <c r="AH245" i="2"/>
  <c r="AG245" i="2"/>
  <c r="AF245" i="2"/>
  <c r="AE245" i="2"/>
  <c r="AD245" i="2"/>
  <c r="AC245" i="2"/>
  <c r="AB245" i="2"/>
  <c r="Y245" i="2"/>
  <c r="Y262" i="2"/>
  <c r="V245" i="2"/>
  <c r="S245" i="2"/>
  <c r="P245" i="2"/>
  <c r="M245" i="2"/>
  <c r="J245" i="2"/>
  <c r="G245" i="2"/>
  <c r="AG241" i="2"/>
  <c r="AH241" i="2"/>
  <c r="AE241" i="2"/>
  <c r="AF241" i="2"/>
  <c r="AC241" i="2"/>
  <c r="AD241" i="2"/>
  <c r="AB241" i="2"/>
  <c r="Y241" i="2"/>
  <c r="V241" i="2"/>
  <c r="S241" i="2"/>
  <c r="P241" i="2"/>
  <c r="M241" i="2"/>
  <c r="J241" i="2"/>
  <c r="G241" i="2"/>
  <c r="AH240" i="2"/>
  <c r="AG240" i="2"/>
  <c r="AE240" i="2"/>
  <c r="AF240" i="2"/>
  <c r="AC240" i="2"/>
  <c r="AD240" i="2"/>
  <c r="AB240" i="2"/>
  <c r="Y240" i="2"/>
  <c r="V240" i="2"/>
  <c r="S240" i="2"/>
  <c r="P240" i="2"/>
  <c r="M240" i="2"/>
  <c r="J240" i="2"/>
  <c r="G240" i="2"/>
  <c r="AG239" i="2"/>
  <c r="AH239" i="2"/>
  <c r="AE239" i="2"/>
  <c r="AF239" i="2"/>
  <c r="AC239" i="2"/>
  <c r="AD239" i="2"/>
  <c r="AB239" i="2"/>
  <c r="Y239" i="2"/>
  <c r="V239" i="2"/>
  <c r="S239" i="2"/>
  <c r="P239" i="2"/>
  <c r="M239" i="2"/>
  <c r="J239" i="2"/>
  <c r="G239" i="2"/>
  <c r="AG238" i="2"/>
  <c r="AH238" i="2"/>
  <c r="AE238" i="2"/>
  <c r="AF238" i="2"/>
  <c r="AC238" i="2"/>
  <c r="AD238" i="2"/>
  <c r="AB238" i="2"/>
  <c r="Y238" i="2"/>
  <c r="V238" i="2"/>
  <c r="S238" i="2"/>
  <c r="P238" i="2"/>
  <c r="M238" i="2"/>
  <c r="J238" i="2"/>
  <c r="G238" i="2"/>
  <c r="AG237" i="2"/>
  <c r="AH237" i="2"/>
  <c r="AE237" i="2"/>
  <c r="AF237" i="2"/>
  <c r="AC237" i="2"/>
  <c r="AD237" i="2"/>
  <c r="AB237" i="2"/>
  <c r="Y237" i="2"/>
  <c r="V237" i="2"/>
  <c r="S237" i="2"/>
  <c r="P237" i="2"/>
  <c r="M237" i="2"/>
  <c r="J237" i="2"/>
  <c r="G237" i="2"/>
  <c r="AG236" i="2"/>
  <c r="AH236" i="2"/>
  <c r="AE236" i="2"/>
  <c r="AF236" i="2"/>
  <c r="AC236" i="2"/>
  <c r="AD236" i="2"/>
  <c r="AB236" i="2"/>
  <c r="Y236" i="2"/>
  <c r="V236" i="2"/>
  <c r="S236" i="2"/>
  <c r="P236" i="2"/>
  <c r="M236" i="2"/>
  <c r="J236" i="2"/>
  <c r="G236" i="2"/>
  <c r="AG235" i="2"/>
  <c r="AH235" i="2"/>
  <c r="AF235" i="2"/>
  <c r="AE235" i="2"/>
  <c r="AC235" i="2"/>
  <c r="AD235" i="2"/>
  <c r="AB235" i="2"/>
  <c r="Y235" i="2"/>
  <c r="V235" i="2"/>
  <c r="S235" i="2"/>
  <c r="P235" i="2"/>
  <c r="M235" i="2"/>
  <c r="J235" i="2"/>
  <c r="G235" i="2"/>
  <c r="AG234" i="2"/>
  <c r="AH234" i="2"/>
  <c r="AE234" i="2"/>
  <c r="AF234" i="2"/>
  <c r="AC234" i="2"/>
  <c r="AD234" i="2"/>
  <c r="AB234" i="2"/>
  <c r="Y234" i="2"/>
  <c r="V234" i="2"/>
  <c r="S234" i="2"/>
  <c r="P234" i="2"/>
  <c r="M234" i="2"/>
  <c r="J234" i="2"/>
  <c r="G234" i="2"/>
  <c r="AG233" i="2"/>
  <c r="AH233" i="2"/>
  <c r="AE233" i="2"/>
  <c r="AF233" i="2"/>
  <c r="AC233" i="2"/>
  <c r="AD233" i="2"/>
  <c r="AB233" i="2"/>
  <c r="Y233" i="2"/>
  <c r="V233" i="2"/>
  <c r="S233" i="2"/>
  <c r="P233" i="2"/>
  <c r="M233" i="2"/>
  <c r="J233" i="2"/>
  <c r="G233" i="2"/>
  <c r="AG232" i="2"/>
  <c r="AH232" i="2"/>
  <c r="AE232" i="2"/>
  <c r="AF232" i="2"/>
  <c r="AC232" i="2"/>
  <c r="AD232" i="2"/>
  <c r="AB232" i="2"/>
  <c r="Y232" i="2"/>
  <c r="V232" i="2"/>
  <c r="S232" i="2"/>
  <c r="P232" i="2"/>
  <c r="M232" i="2"/>
  <c r="J232" i="2"/>
  <c r="G232" i="2"/>
  <c r="AG231" i="2"/>
  <c r="AH231" i="2"/>
  <c r="AE231" i="2"/>
  <c r="AF231" i="2"/>
  <c r="AC231" i="2"/>
  <c r="AD231" i="2"/>
  <c r="AB231" i="2"/>
  <c r="Y231" i="2"/>
  <c r="V231" i="2"/>
  <c r="S231" i="2"/>
  <c r="P231" i="2"/>
  <c r="M231" i="2"/>
  <c r="J231" i="2"/>
  <c r="G231" i="2"/>
  <c r="AG230" i="2"/>
  <c r="AH230" i="2"/>
  <c r="AE230" i="2"/>
  <c r="AF230" i="2"/>
  <c r="AD230" i="2"/>
  <c r="AC230" i="2"/>
  <c r="AB230" i="2"/>
  <c r="Y230" i="2"/>
  <c r="V230" i="2"/>
  <c r="S230" i="2"/>
  <c r="P230" i="2"/>
  <c r="M230" i="2"/>
  <c r="J230" i="2"/>
  <c r="G230" i="2"/>
  <c r="AG229" i="2"/>
  <c r="AH229" i="2"/>
  <c r="AE229" i="2"/>
  <c r="AF229" i="2"/>
  <c r="AC229" i="2"/>
  <c r="AD229" i="2"/>
  <c r="AB229" i="2"/>
  <c r="Y229" i="2"/>
  <c r="V229" i="2"/>
  <c r="S229" i="2"/>
  <c r="P229" i="2"/>
  <c r="M229" i="2"/>
  <c r="J229" i="2"/>
  <c r="G229" i="2"/>
  <c r="AG228" i="2"/>
  <c r="AH228" i="2"/>
  <c r="AE228" i="2"/>
  <c r="AF228" i="2"/>
  <c r="AC228" i="2"/>
  <c r="AD228" i="2"/>
  <c r="AB228" i="2"/>
  <c r="Y228" i="2"/>
  <c r="V228" i="2"/>
  <c r="S228" i="2"/>
  <c r="P228" i="2"/>
  <c r="M228" i="2"/>
  <c r="J228" i="2"/>
  <c r="G228" i="2"/>
  <c r="AG227" i="2"/>
  <c r="AH227" i="2"/>
  <c r="AE227" i="2"/>
  <c r="AF227" i="2"/>
  <c r="AC227" i="2"/>
  <c r="AD227" i="2"/>
  <c r="AB227" i="2"/>
  <c r="Y227" i="2"/>
  <c r="V227" i="2"/>
  <c r="S227" i="2"/>
  <c r="P227" i="2"/>
  <c r="M227" i="2"/>
  <c r="J227" i="2"/>
  <c r="G227" i="2"/>
  <c r="AG226" i="2"/>
  <c r="AH226" i="2"/>
  <c r="AE226" i="2"/>
  <c r="AF226" i="2"/>
  <c r="AC226" i="2"/>
  <c r="AD226" i="2"/>
  <c r="AB226" i="2"/>
  <c r="Y226" i="2"/>
  <c r="V226" i="2"/>
  <c r="S226" i="2"/>
  <c r="P226" i="2"/>
  <c r="M226" i="2"/>
  <c r="J226" i="2"/>
  <c r="G226" i="2"/>
  <c r="AG225" i="2"/>
  <c r="AH225" i="2"/>
  <c r="AE225" i="2"/>
  <c r="AF225" i="2"/>
  <c r="AC225" i="2"/>
  <c r="AD225" i="2"/>
  <c r="AB225" i="2"/>
  <c r="Y225" i="2"/>
  <c r="V225" i="2"/>
  <c r="S225" i="2"/>
  <c r="P225" i="2"/>
  <c r="M225" i="2"/>
  <c r="J225" i="2"/>
  <c r="G225" i="2"/>
  <c r="AH224" i="2"/>
  <c r="AG224" i="2"/>
  <c r="AE224" i="2"/>
  <c r="AF224" i="2"/>
  <c r="AC224" i="2"/>
  <c r="AD224" i="2"/>
  <c r="AB224" i="2"/>
  <c r="Y224" i="2"/>
  <c r="V224" i="2"/>
  <c r="S224" i="2"/>
  <c r="P224" i="2"/>
  <c r="M224" i="2"/>
  <c r="J224" i="2"/>
  <c r="G224" i="2"/>
  <c r="AG223" i="2"/>
  <c r="AH223" i="2"/>
  <c r="AE223" i="2"/>
  <c r="AF223" i="2"/>
  <c r="AC223" i="2"/>
  <c r="AD223" i="2"/>
  <c r="AB223" i="2"/>
  <c r="Y223" i="2"/>
  <c r="V223" i="2"/>
  <c r="S223" i="2"/>
  <c r="P223" i="2"/>
  <c r="M223" i="2"/>
  <c r="J223" i="2"/>
  <c r="G223" i="2"/>
  <c r="AG222" i="2"/>
  <c r="AH222" i="2"/>
  <c r="AE222" i="2"/>
  <c r="AF222" i="2"/>
  <c r="AC222" i="2"/>
  <c r="AD222" i="2"/>
  <c r="AD242" i="2"/>
  <c r="AB222" i="2"/>
  <c r="Y222" i="2"/>
  <c r="V222" i="2"/>
  <c r="S222" i="2"/>
  <c r="P222" i="2"/>
  <c r="M222" i="2"/>
  <c r="J222" i="2"/>
  <c r="G222" i="2"/>
  <c r="G242" i="2"/>
  <c r="AG221" i="2"/>
  <c r="AH221" i="2"/>
  <c r="AE221" i="2"/>
  <c r="AF221" i="2"/>
  <c r="AC221" i="2"/>
  <c r="AD221" i="2"/>
  <c r="AB221" i="2"/>
  <c r="Y221" i="2"/>
  <c r="V221" i="2"/>
  <c r="S221" i="2"/>
  <c r="P221" i="2"/>
  <c r="M221" i="2"/>
  <c r="J221" i="2"/>
  <c r="G221" i="2"/>
  <c r="AH220" i="2"/>
  <c r="AG220" i="2"/>
  <c r="AE220" i="2"/>
  <c r="AF220" i="2"/>
  <c r="AC220" i="2"/>
  <c r="AD220" i="2"/>
  <c r="AB220" i="2"/>
  <c r="Y220" i="2"/>
  <c r="Y242" i="2"/>
  <c r="V220" i="2"/>
  <c r="S220" i="2"/>
  <c r="P220" i="2"/>
  <c r="M220" i="2"/>
  <c r="J220" i="2"/>
  <c r="G220" i="2"/>
  <c r="AG219" i="2"/>
  <c r="AH219" i="2"/>
  <c r="AH242" i="2"/>
  <c r="AF219" i="2"/>
  <c r="AF242" i="2"/>
  <c r="AE219" i="2"/>
  <c r="AC219" i="2"/>
  <c r="AD219" i="2"/>
  <c r="AB219" i="2"/>
  <c r="Y219" i="2"/>
  <c r="V219" i="2"/>
  <c r="S219" i="2"/>
  <c r="P219" i="2"/>
  <c r="M219" i="2"/>
  <c r="J219" i="2"/>
  <c r="G219" i="2"/>
  <c r="AB215" i="2"/>
  <c r="Y215" i="2"/>
  <c r="V215" i="2"/>
  <c r="S215" i="2"/>
  <c r="P215" i="2"/>
  <c r="M215" i="2"/>
  <c r="J215" i="2"/>
  <c r="G215" i="2"/>
  <c r="AB205" i="2"/>
  <c r="Y205" i="2"/>
  <c r="V205" i="2"/>
  <c r="S205" i="2"/>
  <c r="P205" i="2"/>
  <c r="M205" i="2"/>
  <c r="J205" i="2"/>
  <c r="G205" i="2"/>
  <c r="AG193" i="2"/>
  <c r="AH193" i="2"/>
  <c r="AF193" i="2"/>
  <c r="AE193" i="2"/>
  <c r="AD193" i="2"/>
  <c r="AC193" i="2"/>
  <c r="AB193" i="2"/>
  <c r="Y193" i="2"/>
  <c r="V193" i="2"/>
  <c r="S193" i="2"/>
  <c r="P193" i="2"/>
  <c r="M193" i="2"/>
  <c r="J193" i="2"/>
  <c r="G193" i="2"/>
  <c r="AH192" i="2"/>
  <c r="AG192" i="2"/>
  <c r="AE192" i="2"/>
  <c r="AF192" i="2"/>
  <c r="AD192" i="2"/>
  <c r="AC192" i="2"/>
  <c r="AB192" i="2"/>
  <c r="Y192" i="2"/>
  <c r="V192" i="2"/>
  <c r="S192" i="2"/>
  <c r="P192" i="2"/>
  <c r="M192" i="2"/>
  <c r="J192" i="2"/>
  <c r="G192" i="2"/>
  <c r="AH191" i="2"/>
  <c r="AG191" i="2"/>
  <c r="AF191" i="2"/>
  <c r="AE191" i="2"/>
  <c r="AC191" i="2"/>
  <c r="AD191" i="2"/>
  <c r="AB191" i="2"/>
  <c r="Y191" i="2"/>
  <c r="V191" i="2"/>
  <c r="S191" i="2"/>
  <c r="P191" i="2"/>
  <c r="M191" i="2"/>
  <c r="J191" i="2"/>
  <c r="G191" i="2"/>
  <c r="AH190" i="2"/>
  <c r="AG190" i="2"/>
  <c r="AF190" i="2"/>
  <c r="AE190" i="2"/>
  <c r="AD190" i="2"/>
  <c r="AC190" i="2"/>
  <c r="AB190" i="2"/>
  <c r="AB194" i="2"/>
  <c r="Y190" i="2"/>
  <c r="Y194" i="2"/>
  <c r="V190" i="2"/>
  <c r="S190" i="2"/>
  <c r="P190" i="2"/>
  <c r="P194" i="2"/>
  <c r="M190" i="2"/>
  <c r="J190" i="2"/>
  <c r="G190" i="2"/>
  <c r="AG189" i="2"/>
  <c r="AH189" i="2"/>
  <c r="AH194" i="2"/>
  <c r="AF189" i="2"/>
  <c r="AE189" i="2"/>
  <c r="AD189" i="2"/>
  <c r="AC189" i="2"/>
  <c r="AB189" i="2"/>
  <c r="Y189" i="2"/>
  <c r="V189" i="2"/>
  <c r="V194" i="2"/>
  <c r="S189" i="2"/>
  <c r="S194" i="2"/>
  <c r="P189" i="2"/>
  <c r="M189" i="2"/>
  <c r="J189" i="2"/>
  <c r="G189" i="2"/>
  <c r="S186" i="2"/>
  <c r="AG185" i="2"/>
  <c r="AH185" i="2"/>
  <c r="AE185" i="2"/>
  <c r="AF185" i="2"/>
  <c r="AC185" i="2"/>
  <c r="AD185" i="2"/>
  <c r="AB185" i="2"/>
  <c r="Y185" i="2"/>
  <c r="V185" i="2"/>
  <c r="S185" i="2"/>
  <c r="P185" i="2"/>
  <c r="M185" i="2"/>
  <c r="J185" i="2"/>
  <c r="G185" i="2"/>
  <c r="AG184" i="2"/>
  <c r="AH184" i="2"/>
  <c r="AE184" i="2"/>
  <c r="AF184" i="2"/>
  <c r="AC184" i="2"/>
  <c r="AD184" i="2"/>
  <c r="AB184" i="2"/>
  <c r="Y184" i="2"/>
  <c r="V184" i="2"/>
  <c r="S184" i="2"/>
  <c r="P184" i="2"/>
  <c r="M184" i="2"/>
  <c r="J184" i="2"/>
  <c r="G184" i="2"/>
  <c r="AG183" i="2"/>
  <c r="AH183" i="2"/>
  <c r="AE183" i="2"/>
  <c r="AF183" i="2"/>
  <c r="AD183" i="2"/>
  <c r="AC183" i="2"/>
  <c r="AB183" i="2"/>
  <c r="Y183" i="2"/>
  <c r="V183" i="2"/>
  <c r="S183" i="2"/>
  <c r="P183" i="2"/>
  <c r="M183" i="2"/>
  <c r="J183" i="2"/>
  <c r="G183" i="2"/>
  <c r="AG182" i="2"/>
  <c r="AH182" i="2"/>
  <c r="AE182" i="2"/>
  <c r="AF182" i="2"/>
  <c r="AC182" i="2"/>
  <c r="AD182" i="2"/>
  <c r="AB182" i="2"/>
  <c r="Y182" i="2"/>
  <c r="V182" i="2"/>
  <c r="S182" i="2"/>
  <c r="P182" i="2"/>
  <c r="M182" i="2"/>
  <c r="J182" i="2"/>
  <c r="G182" i="2"/>
  <c r="AG181" i="2"/>
  <c r="AH181" i="2"/>
  <c r="AE181" i="2"/>
  <c r="AF181" i="2"/>
  <c r="AC181" i="2"/>
  <c r="AD181" i="2"/>
  <c r="AB181" i="2"/>
  <c r="Y181" i="2"/>
  <c r="V181" i="2"/>
  <c r="S181" i="2"/>
  <c r="P181" i="2"/>
  <c r="M181" i="2"/>
  <c r="J181" i="2"/>
  <c r="G181" i="2"/>
  <c r="AG180" i="2"/>
  <c r="AH180" i="2"/>
  <c r="AE180" i="2"/>
  <c r="AF180" i="2"/>
  <c r="AC180" i="2"/>
  <c r="AD180" i="2"/>
  <c r="AB180" i="2"/>
  <c r="Y180" i="2"/>
  <c r="V180" i="2"/>
  <c r="S180" i="2"/>
  <c r="P180" i="2"/>
  <c r="M180" i="2"/>
  <c r="J180" i="2"/>
  <c r="G180" i="2"/>
  <c r="AG179" i="2"/>
  <c r="AH179" i="2"/>
  <c r="AE179" i="2"/>
  <c r="AF179" i="2"/>
  <c r="AD179" i="2"/>
  <c r="AC179" i="2"/>
  <c r="AB179" i="2"/>
  <c r="Y179" i="2"/>
  <c r="V179" i="2"/>
  <c r="S179" i="2"/>
  <c r="P179" i="2"/>
  <c r="M179" i="2"/>
  <c r="J179" i="2"/>
  <c r="G179" i="2"/>
  <c r="AG178" i="2"/>
  <c r="AH178" i="2"/>
  <c r="AE178" i="2"/>
  <c r="AF178" i="2"/>
  <c r="AC178" i="2"/>
  <c r="AD178" i="2"/>
  <c r="AB178" i="2"/>
  <c r="Y178" i="2"/>
  <c r="V178" i="2"/>
  <c r="S178" i="2"/>
  <c r="P178" i="2"/>
  <c r="M178" i="2"/>
  <c r="J178" i="2"/>
  <c r="G178" i="2"/>
  <c r="AH177" i="2"/>
  <c r="AG177" i="2"/>
  <c r="AE177" i="2"/>
  <c r="AF177" i="2"/>
  <c r="AC177" i="2"/>
  <c r="AD177" i="2"/>
  <c r="AB177" i="2"/>
  <c r="Y177" i="2"/>
  <c r="V177" i="2"/>
  <c r="S177" i="2"/>
  <c r="P177" i="2"/>
  <c r="M177" i="2"/>
  <c r="J177" i="2"/>
  <c r="G177" i="2"/>
  <c r="AG176" i="2"/>
  <c r="AH176" i="2"/>
  <c r="AE176" i="2"/>
  <c r="AF176" i="2"/>
  <c r="AC176" i="2"/>
  <c r="AD176" i="2"/>
  <c r="AB176" i="2"/>
  <c r="Y176" i="2"/>
  <c r="V176" i="2"/>
  <c r="S176" i="2"/>
  <c r="P176" i="2"/>
  <c r="M176" i="2"/>
  <c r="J176" i="2"/>
  <c r="G176" i="2"/>
  <c r="AG175" i="2"/>
  <c r="AH175" i="2"/>
  <c r="AE175" i="2"/>
  <c r="AF175" i="2"/>
  <c r="AC175" i="2"/>
  <c r="AD175" i="2"/>
  <c r="AB175" i="2"/>
  <c r="Y175" i="2"/>
  <c r="V175" i="2"/>
  <c r="S175" i="2"/>
  <c r="P175" i="2"/>
  <c r="M175" i="2"/>
  <c r="J175" i="2"/>
  <c r="G175" i="2"/>
  <c r="AG174" i="2"/>
  <c r="AH174" i="2"/>
  <c r="AE174" i="2"/>
  <c r="AF174" i="2"/>
  <c r="AC174" i="2"/>
  <c r="AD174" i="2"/>
  <c r="AB174" i="2"/>
  <c r="Y174" i="2"/>
  <c r="V174" i="2"/>
  <c r="S174" i="2"/>
  <c r="P174" i="2"/>
  <c r="M174" i="2"/>
  <c r="J174" i="2"/>
  <c r="G174" i="2"/>
  <c r="AG173" i="2"/>
  <c r="AH173" i="2"/>
  <c r="AE173" i="2"/>
  <c r="AF173" i="2"/>
  <c r="AC173" i="2"/>
  <c r="AD173" i="2"/>
  <c r="AB173" i="2"/>
  <c r="Y173" i="2"/>
  <c r="V173" i="2"/>
  <c r="S173" i="2"/>
  <c r="P173" i="2"/>
  <c r="M173" i="2"/>
  <c r="J173" i="2"/>
  <c r="G173" i="2"/>
  <c r="AG172" i="2"/>
  <c r="AH172" i="2"/>
  <c r="AF172" i="2"/>
  <c r="AE172" i="2"/>
  <c r="AC172" i="2"/>
  <c r="AD172" i="2"/>
  <c r="AB172" i="2"/>
  <c r="Y172" i="2"/>
  <c r="V172" i="2"/>
  <c r="S172" i="2"/>
  <c r="P172" i="2"/>
  <c r="M172" i="2"/>
  <c r="J172" i="2"/>
  <c r="G172" i="2"/>
  <c r="AG171" i="2"/>
  <c r="AH171" i="2"/>
  <c r="AE171" i="2"/>
  <c r="AF171" i="2"/>
  <c r="AC171" i="2"/>
  <c r="AD171" i="2"/>
  <c r="AB171" i="2"/>
  <c r="Y171" i="2"/>
  <c r="V171" i="2"/>
  <c r="S171" i="2"/>
  <c r="P171" i="2"/>
  <c r="M171" i="2"/>
  <c r="J171" i="2"/>
  <c r="G171" i="2"/>
  <c r="AG170" i="2"/>
  <c r="AH170" i="2"/>
  <c r="AE170" i="2"/>
  <c r="AF170" i="2"/>
  <c r="AC170" i="2"/>
  <c r="AD170" i="2"/>
  <c r="AB170" i="2"/>
  <c r="Y170" i="2"/>
  <c r="V170" i="2"/>
  <c r="S170" i="2"/>
  <c r="P170" i="2"/>
  <c r="M170" i="2"/>
  <c r="J170" i="2"/>
  <c r="G170" i="2"/>
  <c r="AG169" i="2"/>
  <c r="AH169" i="2"/>
  <c r="AE169" i="2"/>
  <c r="AF169" i="2"/>
  <c r="AC169" i="2"/>
  <c r="AD169" i="2"/>
  <c r="AB169" i="2"/>
  <c r="Y169" i="2"/>
  <c r="V169" i="2"/>
  <c r="S169" i="2"/>
  <c r="P169" i="2"/>
  <c r="M169" i="2"/>
  <c r="J169" i="2"/>
  <c r="G169" i="2"/>
  <c r="AG168" i="2"/>
  <c r="AH168" i="2"/>
  <c r="AF168" i="2"/>
  <c r="AE168" i="2"/>
  <c r="AC168" i="2"/>
  <c r="AD168" i="2"/>
  <c r="AB168" i="2"/>
  <c r="Y168" i="2"/>
  <c r="V168" i="2"/>
  <c r="S168" i="2"/>
  <c r="P168" i="2"/>
  <c r="M168" i="2"/>
  <c r="J168" i="2"/>
  <c r="G168" i="2"/>
  <c r="AG167" i="2"/>
  <c r="AH167" i="2"/>
  <c r="AE167" i="2"/>
  <c r="AF167" i="2"/>
  <c r="AD167" i="2"/>
  <c r="AC167" i="2"/>
  <c r="AB167" i="2"/>
  <c r="Y167" i="2"/>
  <c r="V167" i="2"/>
  <c r="S167" i="2"/>
  <c r="P167" i="2"/>
  <c r="M167" i="2"/>
  <c r="J167" i="2"/>
  <c r="G167" i="2"/>
  <c r="AG166" i="2"/>
  <c r="AH166" i="2"/>
  <c r="AE166" i="2"/>
  <c r="AF166" i="2"/>
  <c r="AC166" i="2"/>
  <c r="AD166" i="2"/>
  <c r="AB166" i="2"/>
  <c r="Y166" i="2"/>
  <c r="V166" i="2"/>
  <c r="S166" i="2"/>
  <c r="P166" i="2"/>
  <c r="M166" i="2"/>
  <c r="J166" i="2"/>
  <c r="G166" i="2"/>
  <c r="AG165" i="2"/>
  <c r="AH165" i="2"/>
  <c r="AE165" i="2"/>
  <c r="AF165" i="2"/>
  <c r="AC165" i="2"/>
  <c r="AD165" i="2"/>
  <c r="AB165" i="2"/>
  <c r="Y165" i="2"/>
  <c r="V165" i="2"/>
  <c r="S165" i="2"/>
  <c r="P165" i="2"/>
  <c r="M165" i="2"/>
  <c r="J165" i="2"/>
  <c r="G165" i="2"/>
  <c r="AG164" i="2"/>
  <c r="AH164" i="2"/>
  <c r="AE164" i="2"/>
  <c r="AF164" i="2"/>
  <c r="AC164" i="2"/>
  <c r="AD164" i="2"/>
  <c r="AB164" i="2"/>
  <c r="Y164" i="2"/>
  <c r="V164" i="2"/>
  <c r="S164" i="2"/>
  <c r="P164" i="2"/>
  <c r="M164" i="2"/>
  <c r="J164" i="2"/>
  <c r="G164" i="2"/>
  <c r="AG163" i="2"/>
  <c r="AH163" i="2"/>
  <c r="AE163" i="2"/>
  <c r="AF163" i="2"/>
  <c r="AC163" i="2"/>
  <c r="AD163" i="2"/>
  <c r="AB163" i="2"/>
  <c r="Y163" i="2"/>
  <c r="V163" i="2"/>
  <c r="S163" i="2"/>
  <c r="P163" i="2"/>
  <c r="M163" i="2"/>
  <c r="J163" i="2"/>
  <c r="G163" i="2"/>
  <c r="AG162" i="2"/>
  <c r="AH162" i="2"/>
  <c r="AE162" i="2"/>
  <c r="AF162" i="2"/>
  <c r="AC162" i="2"/>
  <c r="AD162" i="2"/>
  <c r="AB162" i="2"/>
  <c r="Y162" i="2"/>
  <c r="V162" i="2"/>
  <c r="S162" i="2"/>
  <c r="P162" i="2"/>
  <c r="M162" i="2"/>
  <c r="J162" i="2"/>
  <c r="G162" i="2"/>
  <c r="AH161" i="2"/>
  <c r="AG161" i="2"/>
  <c r="AE161" i="2"/>
  <c r="AF161" i="2"/>
  <c r="AC161" i="2"/>
  <c r="AD161" i="2"/>
  <c r="AB161" i="2"/>
  <c r="Y161" i="2"/>
  <c r="V161" i="2"/>
  <c r="S161" i="2"/>
  <c r="P161" i="2"/>
  <c r="M161" i="2"/>
  <c r="J161" i="2"/>
  <c r="G161" i="2"/>
  <c r="AG160" i="2"/>
  <c r="AH160" i="2"/>
  <c r="AE160" i="2"/>
  <c r="AF160" i="2"/>
  <c r="AC160" i="2"/>
  <c r="AD160" i="2"/>
  <c r="AB160" i="2"/>
  <c r="Y160" i="2"/>
  <c r="V160" i="2"/>
  <c r="S160" i="2"/>
  <c r="P160" i="2"/>
  <c r="M160" i="2"/>
  <c r="J160" i="2"/>
  <c r="G160" i="2"/>
  <c r="AG159" i="2"/>
  <c r="AH159" i="2"/>
  <c r="AE159" i="2"/>
  <c r="AF159" i="2"/>
  <c r="AC159" i="2"/>
  <c r="AD159" i="2"/>
  <c r="AB159" i="2"/>
  <c r="Y159" i="2"/>
  <c r="V159" i="2"/>
  <c r="S159" i="2"/>
  <c r="P159" i="2"/>
  <c r="M159" i="2"/>
  <c r="J159" i="2"/>
  <c r="G159" i="2"/>
  <c r="AG158" i="2"/>
  <c r="AH158" i="2"/>
  <c r="AE158" i="2"/>
  <c r="AF158" i="2"/>
  <c r="AC158" i="2"/>
  <c r="AD158" i="2"/>
  <c r="AB158" i="2"/>
  <c r="Y158" i="2"/>
  <c r="V158" i="2"/>
  <c r="S158" i="2"/>
  <c r="P158" i="2"/>
  <c r="M158" i="2"/>
  <c r="J158" i="2"/>
  <c r="G158" i="2"/>
  <c r="AH157" i="2"/>
  <c r="AG157" i="2"/>
  <c r="AE157" i="2"/>
  <c r="AF157" i="2"/>
  <c r="AC157" i="2"/>
  <c r="AD157" i="2"/>
  <c r="AB157" i="2"/>
  <c r="Y157" i="2"/>
  <c r="V157" i="2"/>
  <c r="S157" i="2"/>
  <c r="P157" i="2"/>
  <c r="M157" i="2"/>
  <c r="J157" i="2"/>
  <c r="G157" i="2"/>
  <c r="AG156" i="2"/>
  <c r="AH156" i="2"/>
  <c r="AF156" i="2"/>
  <c r="AE156" i="2"/>
  <c r="AC156" i="2"/>
  <c r="AD156" i="2"/>
  <c r="AB156" i="2"/>
  <c r="Y156" i="2"/>
  <c r="V156" i="2"/>
  <c r="S156" i="2"/>
  <c r="P156" i="2"/>
  <c r="M156" i="2"/>
  <c r="J156" i="2"/>
  <c r="G156" i="2"/>
  <c r="AG155" i="2"/>
  <c r="AH155" i="2"/>
  <c r="AE155" i="2"/>
  <c r="AF155" i="2"/>
  <c r="AC155" i="2"/>
  <c r="AD155" i="2"/>
  <c r="AB155" i="2"/>
  <c r="Y155" i="2"/>
  <c r="V155" i="2"/>
  <c r="S155" i="2"/>
  <c r="P155" i="2"/>
  <c r="M155" i="2"/>
  <c r="J155" i="2"/>
  <c r="G155" i="2"/>
  <c r="AG154" i="2"/>
  <c r="AH154" i="2"/>
  <c r="AE154" i="2"/>
  <c r="AF154" i="2"/>
  <c r="AC154" i="2"/>
  <c r="AD154" i="2"/>
  <c r="AB154" i="2"/>
  <c r="Y154" i="2"/>
  <c r="V154" i="2"/>
  <c r="S154" i="2"/>
  <c r="P154" i="2"/>
  <c r="M154" i="2"/>
  <c r="J154" i="2"/>
  <c r="G154" i="2"/>
  <c r="AG153" i="2"/>
  <c r="AH153" i="2"/>
  <c r="AE153" i="2"/>
  <c r="AF153" i="2"/>
  <c r="AC153" i="2"/>
  <c r="AD153" i="2"/>
  <c r="AB153" i="2"/>
  <c r="Y153" i="2"/>
  <c r="V153" i="2"/>
  <c r="S153" i="2"/>
  <c r="P153" i="2"/>
  <c r="M153" i="2"/>
  <c r="J153" i="2"/>
  <c r="G153" i="2"/>
  <c r="AG152" i="2"/>
  <c r="AH152" i="2"/>
  <c r="AE152" i="2"/>
  <c r="AF152" i="2"/>
  <c r="AC152" i="2"/>
  <c r="AD152" i="2"/>
  <c r="AB152" i="2"/>
  <c r="Y152" i="2"/>
  <c r="V152" i="2"/>
  <c r="S152" i="2"/>
  <c r="P152" i="2"/>
  <c r="M152" i="2"/>
  <c r="J152" i="2"/>
  <c r="G152" i="2"/>
  <c r="AG151" i="2"/>
  <c r="AH151" i="2"/>
  <c r="AE151" i="2"/>
  <c r="AF151" i="2"/>
  <c r="AD151" i="2"/>
  <c r="AC151" i="2"/>
  <c r="AB151" i="2"/>
  <c r="Y151" i="2"/>
  <c r="V151" i="2"/>
  <c r="S151" i="2"/>
  <c r="P151" i="2"/>
  <c r="M151" i="2"/>
  <c r="J151" i="2"/>
  <c r="G151" i="2"/>
  <c r="AG150" i="2"/>
  <c r="AH150" i="2"/>
  <c r="AE150" i="2"/>
  <c r="AF150" i="2"/>
  <c r="AC150" i="2"/>
  <c r="AD150" i="2"/>
  <c r="AB150" i="2"/>
  <c r="Y150" i="2"/>
  <c r="V150" i="2"/>
  <c r="S150" i="2"/>
  <c r="P150" i="2"/>
  <c r="M150" i="2"/>
  <c r="J150" i="2"/>
  <c r="G150" i="2"/>
  <c r="AG149" i="2"/>
  <c r="AH149" i="2"/>
  <c r="AE149" i="2"/>
  <c r="AF149" i="2"/>
  <c r="AC149" i="2"/>
  <c r="AD149" i="2"/>
  <c r="AB149" i="2"/>
  <c r="Y149" i="2"/>
  <c r="V149" i="2"/>
  <c r="S149" i="2"/>
  <c r="P149" i="2"/>
  <c r="M149" i="2"/>
  <c r="J149" i="2"/>
  <c r="G149" i="2"/>
  <c r="AG148" i="2"/>
  <c r="AH148" i="2"/>
  <c r="AE148" i="2"/>
  <c r="AF148" i="2"/>
  <c r="AC148" i="2"/>
  <c r="AD148" i="2"/>
  <c r="AB148" i="2"/>
  <c r="Y148" i="2"/>
  <c r="V148" i="2"/>
  <c r="S148" i="2"/>
  <c r="P148" i="2"/>
  <c r="M148" i="2"/>
  <c r="J148" i="2"/>
  <c r="G148" i="2"/>
  <c r="AG147" i="2"/>
  <c r="AH147" i="2"/>
  <c r="AE147" i="2"/>
  <c r="AF147" i="2"/>
  <c r="AD147" i="2"/>
  <c r="AC147" i="2"/>
  <c r="AB147" i="2"/>
  <c r="Y147" i="2"/>
  <c r="V147" i="2"/>
  <c r="S147" i="2"/>
  <c r="P147" i="2"/>
  <c r="M147" i="2"/>
  <c r="J147" i="2"/>
  <c r="G147" i="2"/>
  <c r="AG146" i="2"/>
  <c r="AH146" i="2"/>
  <c r="AE146" i="2"/>
  <c r="AF146" i="2"/>
  <c r="AC146" i="2"/>
  <c r="AD146" i="2"/>
  <c r="AB146" i="2"/>
  <c r="Y146" i="2"/>
  <c r="V146" i="2"/>
  <c r="S146" i="2"/>
  <c r="P146" i="2"/>
  <c r="M146" i="2"/>
  <c r="J146" i="2"/>
  <c r="G146" i="2"/>
  <c r="AH145" i="2"/>
  <c r="AG145" i="2"/>
  <c r="AE145" i="2"/>
  <c r="AF145" i="2"/>
  <c r="AC145" i="2"/>
  <c r="AD145" i="2"/>
  <c r="AB145" i="2"/>
  <c r="Y145" i="2"/>
  <c r="V145" i="2"/>
  <c r="S145" i="2"/>
  <c r="P145" i="2"/>
  <c r="M145" i="2"/>
  <c r="J145" i="2"/>
  <c r="G145" i="2"/>
  <c r="AG144" i="2"/>
  <c r="AH144" i="2"/>
  <c r="AE144" i="2"/>
  <c r="AF144" i="2"/>
  <c r="AC144" i="2"/>
  <c r="AD144" i="2"/>
  <c r="AB144" i="2"/>
  <c r="Y144" i="2"/>
  <c r="V144" i="2"/>
  <c r="S144" i="2"/>
  <c r="P144" i="2"/>
  <c r="M144" i="2"/>
  <c r="J144" i="2"/>
  <c r="G144" i="2"/>
  <c r="AG143" i="2"/>
  <c r="AH143" i="2"/>
  <c r="AE143" i="2"/>
  <c r="AF143" i="2"/>
  <c r="AC143" i="2"/>
  <c r="AD143" i="2"/>
  <c r="AB143" i="2"/>
  <c r="Y143" i="2"/>
  <c r="V143" i="2"/>
  <c r="S143" i="2"/>
  <c r="P143" i="2"/>
  <c r="M143" i="2"/>
  <c r="J143" i="2"/>
  <c r="G143" i="2"/>
  <c r="AG142" i="2"/>
  <c r="AH142" i="2"/>
  <c r="AE142" i="2"/>
  <c r="AF142" i="2"/>
  <c r="AC142" i="2"/>
  <c r="AD142" i="2"/>
  <c r="AB142" i="2"/>
  <c r="Y142" i="2"/>
  <c r="V142" i="2"/>
  <c r="S142" i="2"/>
  <c r="P142" i="2"/>
  <c r="M142" i="2"/>
  <c r="J142" i="2"/>
  <c r="G142" i="2"/>
  <c r="AG141" i="2"/>
  <c r="AH141" i="2"/>
  <c r="AE141" i="2"/>
  <c r="AF141" i="2"/>
  <c r="AC141" i="2"/>
  <c r="AD141" i="2"/>
  <c r="AB141" i="2"/>
  <c r="Y141" i="2"/>
  <c r="V141" i="2"/>
  <c r="S141" i="2"/>
  <c r="P141" i="2"/>
  <c r="M141" i="2"/>
  <c r="J141" i="2"/>
  <c r="G141" i="2"/>
  <c r="AG140" i="2"/>
  <c r="AH140" i="2"/>
  <c r="AF140" i="2"/>
  <c r="AE140" i="2"/>
  <c r="AC140" i="2"/>
  <c r="AD140" i="2"/>
  <c r="AB140" i="2"/>
  <c r="Y140" i="2"/>
  <c r="V140" i="2"/>
  <c r="S140" i="2"/>
  <c r="P140" i="2"/>
  <c r="M140" i="2"/>
  <c r="J140" i="2"/>
  <c r="G140" i="2"/>
  <c r="AG139" i="2"/>
  <c r="AH139" i="2"/>
  <c r="AE139" i="2"/>
  <c r="AF139" i="2"/>
  <c r="AC139" i="2"/>
  <c r="AD139" i="2"/>
  <c r="AB139" i="2"/>
  <c r="Y139" i="2"/>
  <c r="V139" i="2"/>
  <c r="S139" i="2"/>
  <c r="P139" i="2"/>
  <c r="M139" i="2"/>
  <c r="J139" i="2"/>
  <c r="G139" i="2"/>
  <c r="AG138" i="2"/>
  <c r="AH138" i="2"/>
  <c r="AE138" i="2"/>
  <c r="AF138" i="2"/>
  <c r="AC138" i="2"/>
  <c r="AD138" i="2"/>
  <c r="AB138" i="2"/>
  <c r="Y138" i="2"/>
  <c r="V138" i="2"/>
  <c r="P138" i="2"/>
  <c r="M138" i="2"/>
  <c r="J138" i="2"/>
  <c r="G138" i="2"/>
  <c r="AG137" i="2"/>
  <c r="AH137" i="2"/>
  <c r="AF137" i="2"/>
  <c r="AE137" i="2"/>
  <c r="AD137" i="2"/>
  <c r="AC137" i="2"/>
  <c r="AB137" i="2"/>
  <c r="Y137" i="2"/>
  <c r="V137" i="2"/>
  <c r="P137" i="2"/>
  <c r="M137" i="2"/>
  <c r="J137" i="2"/>
  <c r="G137" i="2"/>
  <c r="AG136" i="2"/>
  <c r="AH136" i="2"/>
  <c r="AE136" i="2"/>
  <c r="AF136" i="2"/>
  <c r="AD136" i="2"/>
  <c r="AC136" i="2"/>
  <c r="AB136" i="2"/>
  <c r="Y136" i="2"/>
  <c r="V136" i="2"/>
  <c r="S136" i="2"/>
  <c r="P136" i="2"/>
  <c r="M136" i="2"/>
  <c r="J136" i="2"/>
  <c r="G136" i="2"/>
  <c r="AG135" i="2"/>
  <c r="AH135" i="2"/>
  <c r="AE135" i="2"/>
  <c r="AF135" i="2"/>
  <c r="AC135" i="2"/>
  <c r="AD135" i="2"/>
  <c r="AB135" i="2"/>
  <c r="Y135" i="2"/>
  <c r="V135" i="2"/>
  <c r="S135" i="2"/>
  <c r="P135" i="2"/>
  <c r="M135" i="2"/>
  <c r="J135" i="2"/>
  <c r="G135" i="2"/>
  <c r="AG134" i="2"/>
  <c r="AH134" i="2"/>
  <c r="AE134" i="2"/>
  <c r="AF134" i="2"/>
  <c r="AC134" i="2"/>
  <c r="AD134" i="2"/>
  <c r="AB134" i="2"/>
  <c r="Y134" i="2"/>
  <c r="V134" i="2"/>
  <c r="S134" i="2"/>
  <c r="P134" i="2"/>
  <c r="M134" i="2"/>
  <c r="J134" i="2"/>
  <c r="G134" i="2"/>
  <c r="AG133" i="2"/>
  <c r="AH133" i="2"/>
  <c r="AE133" i="2"/>
  <c r="AF133" i="2"/>
  <c r="AC133" i="2"/>
  <c r="AD133" i="2"/>
  <c r="AB133" i="2"/>
  <c r="Y133" i="2"/>
  <c r="V133" i="2"/>
  <c r="S133" i="2"/>
  <c r="P133" i="2"/>
  <c r="M133" i="2"/>
  <c r="J133" i="2"/>
  <c r="G133" i="2"/>
  <c r="AG132" i="2"/>
  <c r="AH132" i="2"/>
  <c r="AF132" i="2"/>
  <c r="AE132" i="2"/>
  <c r="AC132" i="2"/>
  <c r="AD132" i="2"/>
  <c r="AB132" i="2"/>
  <c r="Y132" i="2"/>
  <c r="V132" i="2"/>
  <c r="S132" i="2"/>
  <c r="P132" i="2"/>
  <c r="M132" i="2"/>
  <c r="J132" i="2"/>
  <c r="G132" i="2"/>
  <c r="AG131" i="2"/>
  <c r="AH131" i="2"/>
  <c r="AE131" i="2"/>
  <c r="AF131" i="2"/>
  <c r="AC131" i="2"/>
  <c r="AD131" i="2"/>
  <c r="AB131" i="2"/>
  <c r="Y131" i="2"/>
  <c r="V131" i="2"/>
  <c r="S131" i="2"/>
  <c r="P131" i="2"/>
  <c r="M131" i="2"/>
  <c r="J131" i="2"/>
  <c r="G131" i="2"/>
  <c r="AH130" i="2"/>
  <c r="AG130" i="2"/>
  <c r="AE130" i="2"/>
  <c r="AF130" i="2"/>
  <c r="AC130" i="2"/>
  <c r="AD130" i="2"/>
  <c r="AB130" i="2"/>
  <c r="Y130" i="2"/>
  <c r="V130" i="2"/>
  <c r="S130" i="2"/>
  <c r="P130" i="2"/>
  <c r="M130" i="2"/>
  <c r="J130" i="2"/>
  <c r="G130" i="2"/>
  <c r="AH129" i="2"/>
  <c r="AG129" i="2"/>
  <c r="AF129" i="2"/>
  <c r="AE129" i="2"/>
  <c r="AC129" i="2"/>
  <c r="AD129" i="2"/>
  <c r="AB129" i="2"/>
  <c r="Y129" i="2"/>
  <c r="V129" i="2"/>
  <c r="S129" i="2"/>
  <c r="P129" i="2"/>
  <c r="M129" i="2"/>
  <c r="J129" i="2"/>
  <c r="G129" i="2"/>
  <c r="AG128" i="2"/>
  <c r="AH128" i="2"/>
  <c r="AF128" i="2"/>
  <c r="AE128" i="2"/>
  <c r="AC128" i="2"/>
  <c r="AD128" i="2"/>
  <c r="AB128" i="2"/>
  <c r="Y128" i="2"/>
  <c r="V128" i="2"/>
  <c r="S128" i="2"/>
  <c r="P128" i="2"/>
  <c r="M128" i="2"/>
  <c r="J128" i="2"/>
  <c r="G128" i="2"/>
  <c r="AH127" i="2"/>
  <c r="AG127" i="2"/>
  <c r="AE127" i="2"/>
  <c r="AF127" i="2"/>
  <c r="AC127" i="2"/>
  <c r="AD127" i="2"/>
  <c r="AB127" i="2"/>
  <c r="Y127" i="2"/>
  <c r="V127" i="2"/>
  <c r="S127" i="2"/>
  <c r="P127" i="2"/>
  <c r="M127" i="2"/>
  <c r="J127" i="2"/>
  <c r="G127" i="2"/>
  <c r="AH126" i="2"/>
  <c r="AG126" i="2"/>
  <c r="AF126" i="2"/>
  <c r="AE126" i="2"/>
  <c r="AC126" i="2"/>
  <c r="AD126" i="2"/>
  <c r="AB126" i="2"/>
  <c r="Y126" i="2"/>
  <c r="V126" i="2"/>
  <c r="S126" i="2"/>
  <c r="P126" i="2"/>
  <c r="M126" i="2"/>
  <c r="J126" i="2"/>
  <c r="G126" i="2"/>
  <c r="AG125" i="2"/>
  <c r="AH125" i="2"/>
  <c r="AF125" i="2"/>
  <c r="AE125" i="2"/>
  <c r="AC125" i="2"/>
  <c r="AD125" i="2"/>
  <c r="AB125" i="2"/>
  <c r="Y125" i="2"/>
  <c r="V125" i="2"/>
  <c r="S125" i="2"/>
  <c r="P125" i="2"/>
  <c r="M125" i="2"/>
  <c r="J125" i="2"/>
  <c r="G125" i="2"/>
  <c r="AG124" i="2"/>
  <c r="AH124" i="2"/>
  <c r="AE124" i="2"/>
  <c r="AF124" i="2"/>
  <c r="AC124" i="2"/>
  <c r="AD124" i="2"/>
  <c r="AB124" i="2"/>
  <c r="Y124" i="2"/>
  <c r="V124" i="2"/>
  <c r="S124" i="2"/>
  <c r="P124" i="2"/>
  <c r="M124" i="2"/>
  <c r="J124" i="2"/>
  <c r="G124" i="2"/>
  <c r="AH123" i="2"/>
  <c r="AG123" i="2"/>
  <c r="AE123" i="2"/>
  <c r="AF123" i="2"/>
  <c r="AD123" i="2"/>
  <c r="AC123" i="2"/>
  <c r="AB123" i="2"/>
  <c r="Y123" i="2"/>
  <c r="V123" i="2"/>
  <c r="S123" i="2"/>
  <c r="P123" i="2"/>
  <c r="M123" i="2"/>
  <c r="J123" i="2"/>
  <c r="G123" i="2"/>
  <c r="AG122" i="2"/>
  <c r="AH122" i="2"/>
  <c r="AF122" i="2"/>
  <c r="AE122" i="2"/>
  <c r="AC122" i="2"/>
  <c r="AD122" i="2"/>
  <c r="AB122" i="2"/>
  <c r="Y122" i="2"/>
  <c r="V122" i="2"/>
  <c r="S122" i="2"/>
  <c r="P122" i="2"/>
  <c r="M122" i="2"/>
  <c r="J122" i="2"/>
  <c r="G122" i="2"/>
  <c r="AH121" i="2"/>
  <c r="AG121" i="2"/>
  <c r="AE121" i="2"/>
  <c r="AF121" i="2"/>
  <c r="AD121" i="2"/>
  <c r="AC121" i="2"/>
  <c r="AB121" i="2"/>
  <c r="Y121" i="2"/>
  <c r="V121" i="2"/>
  <c r="S121" i="2"/>
  <c r="P121" i="2"/>
  <c r="M121" i="2"/>
  <c r="J121" i="2"/>
  <c r="G121" i="2"/>
  <c r="AG120" i="2"/>
  <c r="AH120" i="2"/>
  <c r="AF120" i="2"/>
  <c r="AE120" i="2"/>
  <c r="AC120" i="2"/>
  <c r="AD120" i="2"/>
  <c r="AB120" i="2"/>
  <c r="Y120" i="2"/>
  <c r="V120" i="2"/>
  <c r="S120" i="2"/>
  <c r="P120" i="2"/>
  <c r="M120" i="2"/>
  <c r="J120" i="2"/>
  <c r="G120" i="2"/>
  <c r="AH119" i="2"/>
  <c r="AG119" i="2"/>
  <c r="AE119" i="2"/>
  <c r="AF119" i="2"/>
  <c r="AD119" i="2"/>
  <c r="AC119" i="2"/>
  <c r="AB119" i="2"/>
  <c r="AB186" i="2"/>
  <c r="Y119" i="2"/>
  <c r="Y186" i="2"/>
  <c r="V119" i="2"/>
  <c r="V186" i="2"/>
  <c r="S119" i="2"/>
  <c r="P119" i="2"/>
  <c r="M119" i="2"/>
  <c r="J119" i="2"/>
  <c r="G119" i="2"/>
  <c r="G186" i="2"/>
  <c r="AH115" i="2"/>
  <c r="AG115" i="2"/>
  <c r="AF115" i="2"/>
  <c r="AE115" i="2"/>
  <c r="AC115" i="2"/>
  <c r="AD115" i="2"/>
  <c r="AB115" i="2"/>
  <c r="Y115" i="2"/>
  <c r="V115" i="2"/>
  <c r="S115" i="2"/>
  <c r="P115" i="2"/>
  <c r="M115" i="2"/>
  <c r="J115" i="2"/>
  <c r="G115" i="2"/>
  <c r="AG114" i="2"/>
  <c r="AH114" i="2"/>
  <c r="AF114" i="2"/>
  <c r="AE114" i="2"/>
  <c r="AD114" i="2"/>
  <c r="AC114" i="2"/>
  <c r="AB114" i="2"/>
  <c r="Y114" i="2"/>
  <c r="V114" i="2"/>
  <c r="S114" i="2"/>
  <c r="P114" i="2"/>
  <c r="M114" i="2"/>
  <c r="J114" i="2"/>
  <c r="G114" i="2"/>
  <c r="AG113" i="2"/>
  <c r="AH113" i="2"/>
  <c r="AE113" i="2"/>
  <c r="AF113" i="2"/>
  <c r="AD113" i="2"/>
  <c r="AC113" i="2"/>
  <c r="AB113" i="2"/>
  <c r="Y113" i="2"/>
  <c r="V113" i="2"/>
  <c r="S113" i="2"/>
  <c r="P113" i="2"/>
  <c r="M113" i="2"/>
  <c r="J113" i="2"/>
  <c r="G113" i="2"/>
  <c r="AH112" i="2"/>
  <c r="AG112" i="2"/>
  <c r="AE112" i="2"/>
  <c r="AF112" i="2"/>
  <c r="AC112" i="2"/>
  <c r="AD112" i="2"/>
  <c r="AB112" i="2"/>
  <c r="Y112" i="2"/>
  <c r="V112" i="2"/>
  <c r="S112" i="2"/>
  <c r="P112" i="2"/>
  <c r="M112" i="2"/>
  <c r="J112" i="2"/>
  <c r="G112" i="2"/>
  <c r="AH111" i="2"/>
  <c r="AG111" i="2"/>
  <c r="AF111" i="2"/>
  <c r="AE111" i="2"/>
  <c r="AC111" i="2"/>
  <c r="AD111" i="2"/>
  <c r="AB111" i="2"/>
  <c r="Y111" i="2"/>
  <c r="V111" i="2"/>
  <c r="S111" i="2"/>
  <c r="P111" i="2"/>
  <c r="M111" i="2"/>
  <c r="J111" i="2"/>
  <c r="G111" i="2"/>
  <c r="AG110" i="2"/>
  <c r="AH110" i="2"/>
  <c r="AF110" i="2"/>
  <c r="AE110" i="2"/>
  <c r="AD110" i="2"/>
  <c r="AC110" i="2"/>
  <c r="AB110" i="2"/>
  <c r="Y110" i="2"/>
  <c r="V110" i="2"/>
  <c r="S110" i="2"/>
  <c r="P110" i="2"/>
  <c r="M110" i="2"/>
  <c r="J110" i="2"/>
  <c r="G110" i="2"/>
  <c r="AG109" i="2"/>
  <c r="AH109" i="2"/>
  <c r="AE109" i="2"/>
  <c r="AF109" i="2"/>
  <c r="AC109" i="2"/>
  <c r="AD109" i="2"/>
  <c r="AB109" i="2"/>
  <c r="Y109" i="2"/>
  <c r="V109" i="2"/>
  <c r="S109" i="2"/>
  <c r="P109" i="2"/>
  <c r="M109" i="2"/>
  <c r="J109" i="2"/>
  <c r="G109" i="2"/>
  <c r="AH108" i="2"/>
  <c r="AG108" i="2"/>
  <c r="AE108" i="2"/>
  <c r="AF108" i="2"/>
  <c r="AC108" i="2"/>
  <c r="AD108" i="2"/>
  <c r="AB108" i="2"/>
  <c r="Y108" i="2"/>
  <c r="V108" i="2"/>
  <c r="S108" i="2"/>
  <c r="P108" i="2"/>
  <c r="M108" i="2"/>
  <c r="J108" i="2"/>
  <c r="G108" i="2"/>
  <c r="AG107" i="2"/>
  <c r="AH107" i="2"/>
  <c r="AE107" i="2"/>
  <c r="AF107" i="2"/>
  <c r="AC107" i="2"/>
  <c r="AD107" i="2"/>
  <c r="AB107" i="2"/>
  <c r="Y107" i="2"/>
  <c r="V107" i="2"/>
  <c r="S107" i="2"/>
  <c r="P107" i="2"/>
  <c r="M107" i="2"/>
  <c r="J107" i="2"/>
  <c r="G107" i="2"/>
  <c r="AG106" i="2"/>
  <c r="AH106" i="2"/>
  <c r="AE106" i="2"/>
  <c r="AF106" i="2"/>
  <c r="AC106" i="2"/>
  <c r="AD106" i="2"/>
  <c r="AB106" i="2"/>
  <c r="Y106" i="2"/>
  <c r="V106" i="2"/>
  <c r="S106" i="2"/>
  <c r="P106" i="2"/>
  <c r="M106" i="2"/>
  <c r="J106" i="2"/>
  <c r="G106" i="2"/>
  <c r="AG105" i="2"/>
  <c r="AH105" i="2"/>
  <c r="AE105" i="2"/>
  <c r="AF105" i="2"/>
  <c r="AC105" i="2"/>
  <c r="AD105" i="2"/>
  <c r="AB105" i="2"/>
  <c r="Y105" i="2"/>
  <c r="V105" i="2"/>
  <c r="S105" i="2"/>
  <c r="P105" i="2"/>
  <c r="M105" i="2"/>
  <c r="J105" i="2"/>
  <c r="G105" i="2"/>
  <c r="AG104" i="2"/>
  <c r="AH104" i="2"/>
  <c r="AE104" i="2"/>
  <c r="AF104" i="2"/>
  <c r="AC104" i="2"/>
  <c r="AD104" i="2"/>
  <c r="AB104" i="2"/>
  <c r="Y104" i="2"/>
  <c r="V104" i="2"/>
  <c r="S104" i="2"/>
  <c r="P104" i="2"/>
  <c r="M104" i="2"/>
  <c r="J104" i="2"/>
  <c r="G104" i="2"/>
  <c r="AG103" i="2"/>
  <c r="AH103" i="2"/>
  <c r="AE103" i="2"/>
  <c r="AF103" i="2"/>
  <c r="AC103" i="2"/>
  <c r="AD103" i="2"/>
  <c r="AB103" i="2"/>
  <c r="Y103" i="2"/>
  <c r="V103" i="2"/>
  <c r="S103" i="2"/>
  <c r="P103" i="2"/>
  <c r="M103" i="2"/>
  <c r="J103" i="2"/>
  <c r="G103" i="2"/>
  <c r="AG102" i="2"/>
  <c r="AH102" i="2"/>
  <c r="AE102" i="2"/>
  <c r="AF102" i="2"/>
  <c r="AC102" i="2"/>
  <c r="AD102" i="2"/>
  <c r="AB102" i="2"/>
  <c r="Y102" i="2"/>
  <c r="V102" i="2"/>
  <c r="S102" i="2"/>
  <c r="P102" i="2"/>
  <c r="M102" i="2"/>
  <c r="J102" i="2"/>
  <c r="G102" i="2"/>
  <c r="AG101" i="2"/>
  <c r="AH101" i="2"/>
  <c r="AE101" i="2"/>
  <c r="AF101" i="2"/>
  <c r="AC101" i="2"/>
  <c r="AD101" i="2"/>
  <c r="AB101" i="2"/>
  <c r="Y101" i="2"/>
  <c r="V101" i="2"/>
  <c r="S101" i="2"/>
  <c r="P101" i="2"/>
  <c r="M101" i="2"/>
  <c r="J101" i="2"/>
  <c r="G101" i="2"/>
  <c r="AG100" i="2"/>
  <c r="AH100" i="2"/>
  <c r="AE100" i="2"/>
  <c r="AF100" i="2"/>
  <c r="AC100" i="2"/>
  <c r="AD100" i="2"/>
  <c r="AB100" i="2"/>
  <c r="Y100" i="2"/>
  <c r="V100" i="2"/>
  <c r="S100" i="2"/>
  <c r="P100" i="2"/>
  <c r="M100" i="2"/>
  <c r="J100" i="2"/>
  <c r="G100" i="2"/>
  <c r="AG99" i="2"/>
  <c r="AH99" i="2"/>
  <c r="AE99" i="2"/>
  <c r="AF99" i="2"/>
  <c r="AC99" i="2"/>
  <c r="AD99" i="2"/>
  <c r="AB99" i="2"/>
  <c r="Y99" i="2"/>
  <c r="V99" i="2"/>
  <c r="S99" i="2"/>
  <c r="P99" i="2"/>
  <c r="M99" i="2"/>
  <c r="J99" i="2"/>
  <c r="G99" i="2"/>
  <c r="AG98" i="2"/>
  <c r="AH98" i="2"/>
  <c r="AE98" i="2"/>
  <c r="AF98" i="2"/>
  <c r="AC98" i="2"/>
  <c r="AD98" i="2"/>
  <c r="AB98" i="2"/>
  <c r="Y98" i="2"/>
  <c r="V98" i="2"/>
  <c r="S98" i="2"/>
  <c r="P98" i="2"/>
  <c r="M98" i="2"/>
  <c r="J98" i="2"/>
  <c r="G98" i="2"/>
  <c r="AG97" i="2"/>
  <c r="AH97" i="2"/>
  <c r="AE97" i="2"/>
  <c r="AF97" i="2"/>
  <c r="AC97" i="2"/>
  <c r="AD97" i="2"/>
  <c r="AB97" i="2"/>
  <c r="Y97" i="2"/>
  <c r="V97" i="2"/>
  <c r="S97" i="2"/>
  <c r="P97" i="2"/>
  <c r="M97" i="2"/>
  <c r="J97" i="2"/>
  <c r="G97" i="2"/>
  <c r="AG96" i="2"/>
  <c r="AH96" i="2"/>
  <c r="AE96" i="2"/>
  <c r="AF96" i="2"/>
  <c r="AC96" i="2"/>
  <c r="AD96" i="2"/>
  <c r="AB96" i="2"/>
  <c r="Y96" i="2"/>
  <c r="V96" i="2"/>
  <c r="S96" i="2"/>
  <c r="P96" i="2"/>
  <c r="M96" i="2"/>
  <c r="J96" i="2"/>
  <c r="G96" i="2"/>
  <c r="AG95" i="2"/>
  <c r="AH95" i="2"/>
  <c r="AE95" i="2"/>
  <c r="AF95" i="2"/>
  <c r="AC95" i="2"/>
  <c r="AD95" i="2"/>
  <c r="AB95" i="2"/>
  <c r="Y95" i="2"/>
  <c r="V95" i="2"/>
  <c r="S95" i="2"/>
  <c r="P95" i="2"/>
  <c r="M95" i="2"/>
  <c r="J95" i="2"/>
  <c r="G95" i="2"/>
  <c r="AG94" i="2"/>
  <c r="AH94" i="2"/>
  <c r="AE94" i="2"/>
  <c r="AF94" i="2"/>
  <c r="AC94" i="2"/>
  <c r="AD94" i="2"/>
  <c r="AB94" i="2"/>
  <c r="Y94" i="2"/>
  <c r="V94" i="2"/>
  <c r="S94" i="2"/>
  <c r="P94" i="2"/>
  <c r="M94" i="2"/>
  <c r="J94" i="2"/>
  <c r="G94" i="2"/>
  <c r="AG93" i="2"/>
  <c r="AH93" i="2"/>
  <c r="AE93" i="2"/>
  <c r="AF93" i="2"/>
  <c r="AC93" i="2"/>
  <c r="AD93" i="2"/>
  <c r="AB93" i="2"/>
  <c r="Y93" i="2"/>
  <c r="V93" i="2"/>
  <c r="S93" i="2"/>
  <c r="P93" i="2"/>
  <c r="M93" i="2"/>
  <c r="J93" i="2"/>
  <c r="G93" i="2"/>
  <c r="AG92" i="2"/>
  <c r="AH92" i="2"/>
  <c r="AE92" i="2"/>
  <c r="AF92" i="2"/>
  <c r="AC92" i="2"/>
  <c r="AD92" i="2"/>
  <c r="AB92" i="2"/>
  <c r="Y92" i="2"/>
  <c r="V92" i="2"/>
  <c r="S92" i="2"/>
  <c r="P92" i="2"/>
  <c r="M92" i="2"/>
  <c r="J92" i="2"/>
  <c r="G92" i="2"/>
  <c r="AG91" i="2"/>
  <c r="AH91" i="2"/>
  <c r="AE91" i="2"/>
  <c r="AF91" i="2"/>
  <c r="AC91" i="2"/>
  <c r="AD91" i="2"/>
  <c r="AB91" i="2"/>
  <c r="Y91" i="2"/>
  <c r="V91" i="2"/>
  <c r="S91" i="2"/>
  <c r="P91" i="2"/>
  <c r="M91" i="2"/>
  <c r="J91" i="2"/>
  <c r="G91" i="2"/>
  <c r="AG90" i="2"/>
  <c r="AH90" i="2"/>
  <c r="AE90" i="2"/>
  <c r="AF90" i="2"/>
  <c r="AC90" i="2"/>
  <c r="AD90" i="2"/>
  <c r="AB90" i="2"/>
  <c r="Y90" i="2"/>
  <c r="V90" i="2"/>
  <c r="S90" i="2"/>
  <c r="P90" i="2"/>
  <c r="M90" i="2"/>
  <c r="J90" i="2"/>
  <c r="G90" i="2"/>
  <c r="AG89" i="2"/>
  <c r="AH89" i="2"/>
  <c r="AE89" i="2"/>
  <c r="AF89" i="2"/>
  <c r="AC89" i="2"/>
  <c r="AD89" i="2"/>
  <c r="AB89" i="2"/>
  <c r="Y89" i="2"/>
  <c r="V89" i="2"/>
  <c r="S89" i="2"/>
  <c r="P89" i="2"/>
  <c r="M89" i="2"/>
  <c r="J89" i="2"/>
  <c r="G89" i="2"/>
  <c r="AG88" i="2"/>
  <c r="AH88" i="2"/>
  <c r="AE88" i="2"/>
  <c r="AF88" i="2"/>
  <c r="AC88" i="2"/>
  <c r="AD88" i="2"/>
  <c r="AB88" i="2"/>
  <c r="Y88" i="2"/>
  <c r="V88" i="2"/>
  <c r="S88" i="2"/>
  <c r="P88" i="2"/>
  <c r="M88" i="2"/>
  <c r="J88" i="2"/>
  <c r="G88" i="2"/>
  <c r="AG87" i="2"/>
  <c r="AH87" i="2"/>
  <c r="AE87" i="2"/>
  <c r="AF87" i="2"/>
  <c r="AC87" i="2"/>
  <c r="AD87" i="2"/>
  <c r="AB87" i="2"/>
  <c r="Y87" i="2"/>
  <c r="V87" i="2"/>
  <c r="S87" i="2"/>
  <c r="P87" i="2"/>
  <c r="M87" i="2"/>
  <c r="J87" i="2"/>
  <c r="G87" i="2"/>
  <c r="AG86" i="2"/>
  <c r="AH86" i="2"/>
  <c r="AE86" i="2"/>
  <c r="AF86" i="2"/>
  <c r="AC86" i="2"/>
  <c r="AD86" i="2"/>
  <c r="AB86" i="2"/>
  <c r="Y86" i="2"/>
  <c r="V86" i="2"/>
  <c r="S86" i="2"/>
  <c r="P86" i="2"/>
  <c r="M86" i="2"/>
  <c r="J86" i="2"/>
  <c r="G86" i="2"/>
  <c r="AG85" i="2"/>
  <c r="AH85" i="2"/>
  <c r="AE85" i="2"/>
  <c r="AF85" i="2"/>
  <c r="AC85" i="2"/>
  <c r="AD85" i="2"/>
  <c r="AB85" i="2"/>
  <c r="Y85" i="2"/>
  <c r="V85" i="2"/>
  <c r="S85" i="2"/>
  <c r="P85" i="2"/>
  <c r="M85" i="2"/>
  <c r="J85" i="2"/>
  <c r="G85" i="2"/>
  <c r="AG84" i="2"/>
  <c r="AH84" i="2"/>
  <c r="AE84" i="2"/>
  <c r="AF84" i="2"/>
  <c r="AC84" i="2"/>
  <c r="AD84" i="2"/>
  <c r="AB84" i="2"/>
  <c r="Y84" i="2"/>
  <c r="V84" i="2"/>
  <c r="S84" i="2"/>
  <c r="P84" i="2"/>
  <c r="M84" i="2"/>
  <c r="J84" i="2"/>
  <c r="G84" i="2"/>
  <c r="AG83" i="2"/>
  <c r="AH83" i="2"/>
  <c r="AE83" i="2"/>
  <c r="AF83" i="2"/>
  <c r="AC83" i="2"/>
  <c r="AD83" i="2"/>
  <c r="AB83" i="2"/>
  <c r="Y83" i="2"/>
  <c r="V83" i="2"/>
  <c r="S83" i="2"/>
  <c r="P83" i="2"/>
  <c r="M83" i="2"/>
  <c r="J83" i="2"/>
  <c r="G83" i="2"/>
  <c r="AG82" i="2"/>
  <c r="AH82" i="2"/>
  <c r="AE82" i="2"/>
  <c r="AF82" i="2"/>
  <c r="AC82" i="2"/>
  <c r="AD82" i="2"/>
  <c r="AB82" i="2"/>
  <c r="Y82" i="2"/>
  <c r="V82" i="2"/>
  <c r="S82" i="2"/>
  <c r="P82" i="2"/>
  <c r="M82" i="2"/>
  <c r="J82" i="2"/>
  <c r="G82" i="2"/>
  <c r="AG81" i="2"/>
  <c r="AH81" i="2"/>
  <c r="AE81" i="2"/>
  <c r="AF81" i="2"/>
  <c r="AC81" i="2"/>
  <c r="AD81" i="2"/>
  <c r="AB81" i="2"/>
  <c r="Y81" i="2"/>
  <c r="V81" i="2"/>
  <c r="S81" i="2"/>
  <c r="P81" i="2"/>
  <c r="M81" i="2"/>
  <c r="J81" i="2"/>
  <c r="G81" i="2"/>
  <c r="AG80" i="2"/>
  <c r="AH80" i="2"/>
  <c r="AE80" i="2"/>
  <c r="AF80" i="2"/>
  <c r="AC80" i="2"/>
  <c r="AD80" i="2"/>
  <c r="AB80" i="2"/>
  <c r="Y80" i="2"/>
  <c r="V80" i="2"/>
  <c r="S80" i="2"/>
  <c r="P80" i="2"/>
  <c r="M80" i="2"/>
  <c r="J80" i="2"/>
  <c r="G80" i="2"/>
  <c r="AG79" i="2"/>
  <c r="AH79" i="2"/>
  <c r="AE79" i="2"/>
  <c r="AF79" i="2"/>
  <c r="AC79" i="2"/>
  <c r="AD79" i="2"/>
  <c r="AB79" i="2"/>
  <c r="Y79" i="2"/>
  <c r="V79" i="2"/>
  <c r="S79" i="2"/>
  <c r="P79" i="2"/>
  <c r="M79" i="2"/>
  <c r="J79" i="2"/>
  <c r="G79" i="2"/>
  <c r="AG78" i="2"/>
  <c r="AH78" i="2"/>
  <c r="AE78" i="2"/>
  <c r="AF78" i="2"/>
  <c r="AC78" i="2"/>
  <c r="AD78" i="2"/>
  <c r="AB78" i="2"/>
  <c r="Y78" i="2"/>
  <c r="V78" i="2"/>
  <c r="S78" i="2"/>
  <c r="P78" i="2"/>
  <c r="M78" i="2"/>
  <c r="J78" i="2"/>
  <c r="G78" i="2"/>
  <c r="AG77" i="2"/>
  <c r="AH77" i="2"/>
  <c r="AE77" i="2"/>
  <c r="AF77" i="2"/>
  <c r="AC77" i="2"/>
  <c r="AD77" i="2"/>
  <c r="AB77" i="2"/>
  <c r="Y77" i="2"/>
  <c r="V77" i="2"/>
  <c r="S77" i="2"/>
  <c r="P77" i="2"/>
  <c r="M77" i="2"/>
  <c r="J77" i="2"/>
  <c r="G77" i="2"/>
  <c r="AG76" i="2"/>
  <c r="AH76" i="2"/>
  <c r="AE76" i="2"/>
  <c r="AF76" i="2"/>
  <c r="AC76" i="2"/>
  <c r="AD76" i="2"/>
  <c r="AB76" i="2"/>
  <c r="Y76" i="2"/>
  <c r="V76" i="2"/>
  <c r="S76" i="2"/>
  <c r="P76" i="2"/>
  <c r="M76" i="2"/>
  <c r="J76" i="2"/>
  <c r="G76" i="2"/>
  <c r="AG75" i="2"/>
  <c r="AH75" i="2"/>
  <c r="AE75" i="2"/>
  <c r="AF75" i="2"/>
  <c r="AC75" i="2"/>
  <c r="AD75" i="2"/>
  <c r="AB75" i="2"/>
  <c r="Y75" i="2"/>
  <c r="V75" i="2"/>
  <c r="S75" i="2"/>
  <c r="P75" i="2"/>
  <c r="M75" i="2"/>
  <c r="J75" i="2"/>
  <c r="G75" i="2"/>
  <c r="AG74" i="2"/>
  <c r="AH74" i="2"/>
  <c r="AE74" i="2"/>
  <c r="AF74" i="2"/>
  <c r="AC74" i="2"/>
  <c r="AD74" i="2"/>
  <c r="AB74" i="2"/>
  <c r="Y74" i="2"/>
  <c r="V74" i="2"/>
  <c r="S74" i="2"/>
  <c r="P74" i="2"/>
  <c r="M74" i="2"/>
  <c r="J74" i="2"/>
  <c r="G74" i="2"/>
  <c r="AG73" i="2"/>
  <c r="AH73" i="2"/>
  <c r="AE73" i="2"/>
  <c r="AF73" i="2"/>
  <c r="AC73" i="2"/>
  <c r="AD73" i="2"/>
  <c r="AB73" i="2"/>
  <c r="Y73" i="2"/>
  <c r="V73" i="2"/>
  <c r="S73" i="2"/>
  <c r="P73" i="2"/>
  <c r="M73" i="2"/>
  <c r="J73" i="2"/>
  <c r="G73" i="2"/>
  <c r="AG72" i="2"/>
  <c r="AH72" i="2"/>
  <c r="AE72" i="2"/>
  <c r="AF72" i="2"/>
  <c r="AC72" i="2"/>
  <c r="AD72" i="2"/>
  <c r="AB72" i="2"/>
  <c r="Y72" i="2"/>
  <c r="V72" i="2"/>
  <c r="S72" i="2"/>
  <c r="P72" i="2"/>
  <c r="M72" i="2"/>
  <c r="J72" i="2"/>
  <c r="G72" i="2"/>
  <c r="AG71" i="2"/>
  <c r="AH71" i="2"/>
  <c r="AE71" i="2"/>
  <c r="AF71" i="2"/>
  <c r="AC71" i="2"/>
  <c r="AD71" i="2"/>
  <c r="AB71" i="2"/>
  <c r="Y71" i="2"/>
  <c r="V71" i="2"/>
  <c r="S71" i="2"/>
  <c r="P71" i="2"/>
  <c r="M71" i="2"/>
  <c r="J71" i="2"/>
  <c r="G71" i="2"/>
  <c r="AG70" i="2"/>
  <c r="AH70" i="2"/>
  <c r="AE70" i="2"/>
  <c r="AF70" i="2"/>
  <c r="AC70" i="2"/>
  <c r="AD70" i="2"/>
  <c r="AB70" i="2"/>
  <c r="Y70" i="2"/>
  <c r="V70" i="2"/>
  <c r="S70" i="2"/>
  <c r="P70" i="2"/>
  <c r="M70" i="2"/>
  <c r="J70" i="2"/>
  <c r="G70" i="2"/>
  <c r="AG69" i="2"/>
  <c r="AH69" i="2"/>
  <c r="AE69" i="2"/>
  <c r="AF69" i="2"/>
  <c r="AC69" i="2"/>
  <c r="AD69" i="2"/>
  <c r="AB69" i="2"/>
  <c r="Y69" i="2"/>
  <c r="V69" i="2"/>
  <c r="S69" i="2"/>
  <c r="P69" i="2"/>
  <c r="M69" i="2"/>
  <c r="J69" i="2"/>
  <c r="G69" i="2"/>
  <c r="AG68" i="2"/>
  <c r="AH68" i="2"/>
  <c r="AE68" i="2"/>
  <c r="AF68" i="2"/>
  <c r="AC68" i="2"/>
  <c r="AD68" i="2"/>
  <c r="AB68" i="2"/>
  <c r="Y68" i="2"/>
  <c r="V68" i="2"/>
  <c r="S68" i="2"/>
  <c r="P68" i="2"/>
  <c r="M68" i="2"/>
  <c r="J68" i="2"/>
  <c r="G68" i="2"/>
  <c r="AG67" i="2"/>
  <c r="AH67" i="2"/>
  <c r="AE67" i="2"/>
  <c r="AF67" i="2"/>
  <c r="AC67" i="2"/>
  <c r="AD67" i="2"/>
  <c r="AB67" i="2"/>
  <c r="Y67" i="2"/>
  <c r="V67" i="2"/>
  <c r="S67" i="2"/>
  <c r="P67" i="2"/>
  <c r="M67" i="2"/>
  <c r="J67" i="2"/>
  <c r="G67" i="2"/>
  <c r="AG66" i="2"/>
  <c r="AH66" i="2"/>
  <c r="AE66" i="2"/>
  <c r="AF66" i="2"/>
  <c r="AC66" i="2"/>
  <c r="AD66" i="2"/>
  <c r="AB66" i="2"/>
  <c r="Y66" i="2"/>
  <c r="V66" i="2"/>
  <c r="S66" i="2"/>
  <c r="P66" i="2"/>
  <c r="M66" i="2"/>
  <c r="J66" i="2"/>
  <c r="G66" i="2"/>
  <c r="AG65" i="2"/>
  <c r="AH65" i="2"/>
  <c r="AE65" i="2"/>
  <c r="AF65" i="2"/>
  <c r="AC65" i="2"/>
  <c r="AD65" i="2"/>
  <c r="AB65" i="2"/>
  <c r="Y65" i="2"/>
  <c r="V65" i="2"/>
  <c r="S65" i="2"/>
  <c r="P65" i="2"/>
  <c r="M65" i="2"/>
  <c r="J65" i="2"/>
  <c r="G65" i="2"/>
  <c r="AG64" i="2"/>
  <c r="AH64" i="2"/>
  <c r="AE64" i="2"/>
  <c r="AF64" i="2"/>
  <c r="AC64" i="2"/>
  <c r="AD64" i="2"/>
  <c r="AB64" i="2"/>
  <c r="Y64" i="2"/>
  <c r="V64" i="2"/>
  <c r="S64" i="2"/>
  <c r="P64" i="2"/>
  <c r="M64" i="2"/>
  <c r="J64" i="2"/>
  <c r="G64" i="2"/>
  <c r="AG63" i="2"/>
  <c r="AH63" i="2"/>
  <c r="AE63" i="2"/>
  <c r="AF63" i="2"/>
  <c r="AC63" i="2"/>
  <c r="AD63" i="2"/>
  <c r="AB63" i="2"/>
  <c r="Y63" i="2"/>
  <c r="V63" i="2"/>
  <c r="S63" i="2"/>
  <c r="P63" i="2"/>
  <c r="M63" i="2"/>
  <c r="J63" i="2"/>
  <c r="G63" i="2"/>
  <c r="AG62" i="2"/>
  <c r="AH62" i="2"/>
  <c r="AE62" i="2"/>
  <c r="AF62" i="2"/>
  <c r="AC62" i="2"/>
  <c r="AD62" i="2"/>
  <c r="AB62" i="2"/>
  <c r="Y62" i="2"/>
  <c r="V62" i="2"/>
  <c r="S62" i="2"/>
  <c r="P62" i="2"/>
  <c r="M62" i="2"/>
  <c r="J62" i="2"/>
  <c r="G62" i="2"/>
  <c r="AG61" i="2"/>
  <c r="AH61" i="2"/>
  <c r="AE61" i="2"/>
  <c r="AF61" i="2"/>
  <c r="AC61" i="2"/>
  <c r="AD61" i="2"/>
  <c r="AB61" i="2"/>
  <c r="Y61" i="2"/>
  <c r="V61" i="2"/>
  <c r="S61" i="2"/>
  <c r="P61" i="2"/>
  <c r="M61" i="2"/>
  <c r="J61" i="2"/>
  <c r="G61" i="2"/>
  <c r="AG60" i="2"/>
  <c r="AH60" i="2"/>
  <c r="AE60" i="2"/>
  <c r="AF60" i="2"/>
  <c r="AC60" i="2"/>
  <c r="AD60" i="2"/>
  <c r="AB60" i="2"/>
  <c r="Y60" i="2"/>
  <c r="V60" i="2"/>
  <c r="S60" i="2"/>
  <c r="P60" i="2"/>
  <c r="M60" i="2"/>
  <c r="J60" i="2"/>
  <c r="G60" i="2"/>
  <c r="AG59" i="2"/>
  <c r="AH59" i="2"/>
  <c r="AE59" i="2"/>
  <c r="AF59" i="2"/>
  <c r="AC59" i="2"/>
  <c r="AD59" i="2"/>
  <c r="AB59" i="2"/>
  <c r="Y59" i="2"/>
  <c r="V59" i="2"/>
  <c r="S59" i="2"/>
  <c r="P59" i="2"/>
  <c r="M59" i="2"/>
  <c r="J59" i="2"/>
  <c r="G59" i="2"/>
  <c r="AG58" i="2"/>
  <c r="AH58" i="2"/>
  <c r="AE58" i="2"/>
  <c r="AF58" i="2"/>
  <c r="AC58" i="2"/>
  <c r="AD58" i="2"/>
  <c r="AB58" i="2"/>
  <c r="Y58" i="2"/>
  <c r="V58" i="2"/>
  <c r="S58" i="2"/>
  <c r="P58" i="2"/>
  <c r="M58" i="2"/>
  <c r="J58" i="2"/>
  <c r="G58" i="2"/>
  <c r="AG57" i="2"/>
  <c r="AH57" i="2"/>
  <c r="AF57" i="2"/>
  <c r="AE57" i="2"/>
  <c r="AC57" i="2"/>
  <c r="AD57" i="2"/>
  <c r="AB57" i="2"/>
  <c r="Y57" i="2"/>
  <c r="V57" i="2"/>
  <c r="S57" i="2"/>
  <c r="P57" i="2"/>
  <c r="M57" i="2"/>
  <c r="J57" i="2"/>
  <c r="G57" i="2"/>
  <c r="AG56" i="2"/>
  <c r="AH56" i="2"/>
  <c r="AE56" i="2"/>
  <c r="AF56" i="2"/>
  <c r="AD56" i="2"/>
  <c r="AC56" i="2"/>
  <c r="AB56" i="2"/>
  <c r="Y56" i="2"/>
  <c r="V56" i="2"/>
  <c r="S56" i="2"/>
  <c r="P56" i="2"/>
  <c r="M56" i="2"/>
  <c r="J56" i="2"/>
  <c r="G56" i="2"/>
  <c r="AG55" i="2"/>
  <c r="AH55" i="2"/>
  <c r="AE55" i="2"/>
  <c r="AF55" i="2"/>
  <c r="AC55" i="2"/>
  <c r="AD55" i="2"/>
  <c r="AB55" i="2"/>
  <c r="Y55" i="2"/>
  <c r="V55" i="2"/>
  <c r="S55" i="2"/>
  <c r="P55" i="2"/>
  <c r="M55" i="2"/>
  <c r="J55" i="2"/>
  <c r="G55" i="2"/>
  <c r="AH54" i="2"/>
  <c r="AG54" i="2"/>
  <c r="AE54" i="2"/>
  <c r="AF54" i="2"/>
  <c r="AC54" i="2"/>
  <c r="AD54" i="2"/>
  <c r="AB54" i="2"/>
  <c r="Y54" i="2"/>
  <c r="V54" i="2"/>
  <c r="S54" i="2"/>
  <c r="P54" i="2"/>
  <c r="M54" i="2"/>
  <c r="J54" i="2"/>
  <c r="G54" i="2"/>
  <c r="AG53" i="2"/>
  <c r="AH53" i="2"/>
  <c r="AF53" i="2"/>
  <c r="AE53" i="2"/>
  <c r="AC53" i="2"/>
  <c r="AD53" i="2"/>
  <c r="AB53" i="2"/>
  <c r="Y53" i="2"/>
  <c r="V53" i="2"/>
  <c r="S53" i="2"/>
  <c r="P53" i="2"/>
  <c r="M53" i="2"/>
  <c r="J53" i="2"/>
  <c r="G53" i="2"/>
  <c r="AG52" i="2"/>
  <c r="AH52" i="2"/>
  <c r="AE52" i="2"/>
  <c r="AF52" i="2"/>
  <c r="AD52" i="2"/>
  <c r="AC52" i="2"/>
  <c r="AB52" i="2"/>
  <c r="Y52" i="2"/>
  <c r="V52" i="2"/>
  <c r="S52" i="2"/>
  <c r="P52" i="2"/>
  <c r="M52" i="2"/>
  <c r="J52" i="2"/>
  <c r="G52" i="2"/>
  <c r="AG51" i="2"/>
  <c r="AH51" i="2"/>
  <c r="AE51" i="2"/>
  <c r="AF51" i="2"/>
  <c r="AC51" i="2"/>
  <c r="AD51" i="2"/>
  <c r="AB51" i="2"/>
  <c r="Y51" i="2"/>
  <c r="V51" i="2"/>
  <c r="S51" i="2"/>
  <c r="P51" i="2"/>
  <c r="M51" i="2"/>
  <c r="J51" i="2"/>
  <c r="G51" i="2"/>
  <c r="AG50" i="2"/>
  <c r="AH50" i="2"/>
  <c r="AE50" i="2"/>
  <c r="AF50" i="2"/>
  <c r="AC50" i="2"/>
  <c r="AD50" i="2"/>
  <c r="AB50" i="2"/>
  <c r="Y50" i="2"/>
  <c r="V50" i="2"/>
  <c r="S50" i="2"/>
  <c r="P50" i="2"/>
  <c r="M50" i="2"/>
  <c r="J50" i="2"/>
  <c r="G50" i="2"/>
  <c r="AG49" i="2"/>
  <c r="AH49" i="2"/>
  <c r="AE49" i="2"/>
  <c r="AF49" i="2"/>
  <c r="AC49" i="2"/>
  <c r="AD49" i="2"/>
  <c r="AB49" i="2"/>
  <c r="Y49" i="2"/>
  <c r="V49" i="2"/>
  <c r="S49" i="2"/>
  <c r="P49" i="2"/>
  <c r="M49" i="2"/>
  <c r="J49" i="2"/>
  <c r="G49" i="2"/>
  <c r="AG48" i="2"/>
  <c r="AH48" i="2"/>
  <c r="AE48" i="2"/>
  <c r="AF48" i="2"/>
  <c r="AC48" i="2"/>
  <c r="AD48" i="2"/>
  <c r="AB48" i="2"/>
  <c r="Y48" i="2"/>
  <c r="V48" i="2"/>
  <c r="S48" i="2"/>
  <c r="P48" i="2"/>
  <c r="M48" i="2"/>
  <c r="J48" i="2"/>
  <c r="G48" i="2"/>
  <c r="G116" i="2"/>
  <c r="AG47" i="2"/>
  <c r="AH47" i="2"/>
  <c r="AE47" i="2"/>
  <c r="AF47" i="2"/>
  <c r="AC47" i="2"/>
  <c r="AD47" i="2"/>
  <c r="AB47" i="2"/>
  <c r="Y47" i="2"/>
  <c r="V47" i="2"/>
  <c r="S47" i="2"/>
  <c r="P47" i="2"/>
  <c r="M47" i="2"/>
  <c r="J47" i="2"/>
  <c r="G47" i="2"/>
  <c r="AH46" i="2"/>
  <c r="AG46" i="2"/>
  <c r="AE46" i="2"/>
  <c r="AF46" i="2"/>
  <c r="AC46" i="2"/>
  <c r="AD46" i="2"/>
  <c r="AB46" i="2"/>
  <c r="Y46" i="2"/>
  <c r="V46" i="2"/>
  <c r="S46" i="2"/>
  <c r="P46" i="2"/>
  <c r="M46" i="2"/>
  <c r="J46" i="2"/>
  <c r="G46" i="2"/>
  <c r="AG45" i="2"/>
  <c r="AH45" i="2"/>
  <c r="AF45" i="2"/>
  <c r="AE45" i="2"/>
  <c r="AC45" i="2"/>
  <c r="AD45" i="2"/>
  <c r="AB45" i="2"/>
  <c r="Y45" i="2"/>
  <c r="V45" i="2"/>
  <c r="S45" i="2"/>
  <c r="P45" i="2"/>
  <c r="M45" i="2"/>
  <c r="J45" i="2"/>
  <c r="G45" i="2"/>
  <c r="AG44" i="2"/>
  <c r="AH44" i="2"/>
  <c r="AE44" i="2"/>
  <c r="AF44" i="2"/>
  <c r="AD44" i="2"/>
  <c r="AC44" i="2"/>
  <c r="AB44" i="2"/>
  <c r="Y44" i="2"/>
  <c r="V44" i="2"/>
  <c r="S44" i="2"/>
  <c r="P44" i="2"/>
  <c r="M44" i="2"/>
  <c r="J44" i="2"/>
  <c r="G44" i="2"/>
  <c r="AG43" i="2"/>
  <c r="AH43" i="2"/>
  <c r="AE43" i="2"/>
  <c r="AF43" i="2"/>
  <c r="AC43" i="2"/>
  <c r="AD43" i="2"/>
  <c r="AB43" i="2"/>
  <c r="Y43" i="2"/>
  <c r="V43" i="2"/>
  <c r="S43" i="2"/>
  <c r="P43" i="2"/>
  <c r="M43" i="2"/>
  <c r="M116" i="2"/>
  <c r="J43" i="2"/>
  <c r="G43" i="2"/>
  <c r="AG39" i="2"/>
  <c r="AH39" i="2"/>
  <c r="AF39" i="2"/>
  <c r="AE39" i="2"/>
  <c r="AC39" i="2"/>
  <c r="AD39" i="2"/>
  <c r="AB39" i="2"/>
  <c r="Y39" i="2"/>
  <c r="V39" i="2"/>
  <c r="S39" i="2"/>
  <c r="P39" i="2"/>
  <c r="M39" i="2"/>
  <c r="J39" i="2"/>
  <c r="G39" i="2"/>
  <c r="AH38" i="2"/>
  <c r="AG38" i="2"/>
  <c r="AE38" i="2"/>
  <c r="AF38" i="2"/>
  <c r="AD38" i="2"/>
  <c r="AC38" i="2"/>
  <c r="AB38" i="2"/>
  <c r="Y38" i="2"/>
  <c r="V38" i="2"/>
  <c r="S38" i="2"/>
  <c r="P38" i="2"/>
  <c r="M38" i="2"/>
  <c r="J38" i="2"/>
  <c r="G38" i="2"/>
  <c r="AG37" i="2"/>
  <c r="AH37" i="2"/>
  <c r="AF37" i="2"/>
  <c r="AE37" i="2"/>
  <c r="AC37" i="2"/>
  <c r="AD37" i="2"/>
  <c r="AB37" i="2"/>
  <c r="Y37" i="2"/>
  <c r="V37" i="2"/>
  <c r="S37" i="2"/>
  <c r="P37" i="2"/>
  <c r="M37" i="2"/>
  <c r="J37" i="2"/>
  <c r="G37" i="2"/>
  <c r="AH36" i="2"/>
  <c r="AG36" i="2"/>
  <c r="AE36" i="2"/>
  <c r="AF36" i="2"/>
  <c r="AD36" i="2"/>
  <c r="AC36" i="2"/>
  <c r="AB36" i="2"/>
  <c r="Y36" i="2"/>
  <c r="V36" i="2"/>
  <c r="S36" i="2"/>
  <c r="P36" i="2"/>
  <c r="M36" i="2"/>
  <c r="J36" i="2"/>
  <c r="G36" i="2"/>
  <c r="AG35" i="2"/>
  <c r="AH35" i="2"/>
  <c r="AF35" i="2"/>
  <c r="AE35" i="2"/>
  <c r="AC35" i="2"/>
  <c r="AD35" i="2"/>
  <c r="AB35" i="2"/>
  <c r="Y35" i="2"/>
  <c r="V35" i="2"/>
  <c r="S35" i="2"/>
  <c r="P35" i="2"/>
  <c r="M35" i="2"/>
  <c r="J35" i="2"/>
  <c r="G35" i="2"/>
  <c r="AH34" i="2"/>
  <c r="AG34" i="2"/>
  <c r="AE34" i="2"/>
  <c r="AF34" i="2"/>
  <c r="AD34" i="2"/>
  <c r="AC34" i="2"/>
  <c r="AB34" i="2"/>
  <c r="Y34" i="2"/>
  <c r="V34" i="2"/>
  <c r="S34" i="2"/>
  <c r="P34" i="2"/>
  <c r="M34" i="2"/>
  <c r="J34" i="2"/>
  <c r="G34" i="2"/>
  <c r="AG33" i="2"/>
  <c r="AH33" i="2"/>
  <c r="AF33" i="2"/>
  <c r="AE33" i="2"/>
  <c r="AC33" i="2"/>
  <c r="AD33" i="2"/>
  <c r="AB33" i="2"/>
  <c r="Y33" i="2"/>
  <c r="V33" i="2"/>
  <c r="S33" i="2"/>
  <c r="P33" i="2"/>
  <c r="M33" i="2"/>
  <c r="J33" i="2"/>
  <c r="G33" i="2"/>
  <c r="AH32" i="2"/>
  <c r="AG32" i="2"/>
  <c r="AE32" i="2"/>
  <c r="AF32" i="2"/>
  <c r="AD32" i="2"/>
  <c r="AC32" i="2"/>
  <c r="AB32" i="2"/>
  <c r="Y32" i="2"/>
  <c r="V32" i="2"/>
  <c r="S32" i="2"/>
  <c r="P32" i="2"/>
  <c r="M32" i="2"/>
  <c r="J32" i="2"/>
  <c r="G32" i="2"/>
  <c r="AG31" i="2"/>
  <c r="AH31" i="2"/>
  <c r="AF31" i="2"/>
  <c r="AE31" i="2"/>
  <c r="AC31" i="2"/>
  <c r="AD31" i="2"/>
  <c r="AB31" i="2"/>
  <c r="Y31" i="2"/>
  <c r="V31" i="2"/>
  <c r="S31" i="2"/>
  <c r="P31" i="2"/>
  <c r="M31" i="2"/>
  <c r="J31" i="2"/>
  <c r="G31" i="2"/>
  <c r="AH30" i="2"/>
  <c r="AG30" i="2"/>
  <c r="AE30" i="2"/>
  <c r="AF30" i="2"/>
  <c r="AD30" i="2"/>
  <c r="AC30" i="2"/>
  <c r="AB30" i="2"/>
  <c r="Y30" i="2"/>
  <c r="V30" i="2"/>
  <c r="S30" i="2"/>
  <c r="P30" i="2"/>
  <c r="M30" i="2"/>
  <c r="J30" i="2"/>
  <c r="G30" i="2"/>
  <c r="AG29" i="2"/>
  <c r="AH29" i="2"/>
  <c r="AF29" i="2"/>
  <c r="AE29" i="2"/>
  <c r="AC29" i="2"/>
  <c r="AD29" i="2"/>
  <c r="AB29" i="2"/>
  <c r="Y29" i="2"/>
  <c r="V29" i="2"/>
  <c r="S29" i="2"/>
  <c r="P29" i="2"/>
  <c r="M29" i="2"/>
  <c r="J29" i="2"/>
  <c r="G29" i="2"/>
  <c r="AH28" i="2"/>
  <c r="AG28" i="2"/>
  <c r="AE28" i="2"/>
  <c r="AF28" i="2"/>
  <c r="AD28" i="2"/>
  <c r="AC28" i="2"/>
  <c r="AB28" i="2"/>
  <c r="Y28" i="2"/>
  <c r="V28" i="2"/>
  <c r="S28" i="2"/>
  <c r="P28" i="2"/>
  <c r="M28" i="2"/>
  <c r="J28" i="2"/>
  <c r="G28" i="2"/>
  <c r="AG27" i="2"/>
  <c r="AH27" i="2"/>
  <c r="AF27" i="2"/>
  <c r="AE27" i="2"/>
  <c r="AC27" i="2"/>
  <c r="AD27" i="2"/>
  <c r="AB27" i="2"/>
  <c r="Y27" i="2"/>
  <c r="V27" i="2"/>
  <c r="S27" i="2"/>
  <c r="P27" i="2"/>
  <c r="M27" i="2"/>
  <c r="J27" i="2"/>
  <c r="G27" i="2"/>
  <c r="AH26" i="2"/>
  <c r="AG26" i="2"/>
  <c r="AE26" i="2"/>
  <c r="AF26" i="2"/>
  <c r="AD26" i="2"/>
  <c r="AC26" i="2"/>
  <c r="AB26" i="2"/>
  <c r="Y26" i="2"/>
  <c r="V26" i="2"/>
  <c r="S26" i="2"/>
  <c r="P26" i="2"/>
  <c r="M26" i="2"/>
  <c r="J26" i="2"/>
  <c r="G26" i="2"/>
  <c r="AG25" i="2"/>
  <c r="AH25" i="2"/>
  <c r="AF25" i="2"/>
  <c r="AE25" i="2"/>
  <c r="AC25" i="2"/>
  <c r="AD25" i="2"/>
  <c r="AB25" i="2"/>
  <c r="Y25" i="2"/>
  <c r="V25" i="2"/>
  <c r="S25" i="2"/>
  <c r="P25" i="2"/>
  <c r="M25" i="2"/>
  <c r="J25" i="2"/>
  <c r="G25" i="2"/>
  <c r="AH24" i="2"/>
  <c r="AG24" i="2"/>
  <c r="AE24" i="2"/>
  <c r="AF24" i="2"/>
  <c r="AD24" i="2"/>
  <c r="AC24" i="2"/>
  <c r="AB24" i="2"/>
  <c r="Y24" i="2"/>
  <c r="V24" i="2"/>
  <c r="S24" i="2"/>
  <c r="P24" i="2"/>
  <c r="M24" i="2"/>
  <c r="J24" i="2"/>
  <c r="G24" i="2"/>
  <c r="AG23" i="2"/>
  <c r="AH23" i="2"/>
  <c r="AF23" i="2"/>
  <c r="AE23" i="2"/>
  <c r="AC23" i="2"/>
  <c r="AD23" i="2"/>
  <c r="AB23" i="2"/>
  <c r="Y23" i="2"/>
  <c r="V23" i="2"/>
  <c r="S23" i="2"/>
  <c r="P23" i="2"/>
  <c r="M23" i="2"/>
  <c r="J23" i="2"/>
  <c r="G23" i="2"/>
  <c r="AH22" i="2"/>
  <c r="AG22" i="2"/>
  <c r="AE22" i="2"/>
  <c r="AF22" i="2"/>
  <c r="AD22" i="2"/>
  <c r="AC22" i="2"/>
  <c r="AB22" i="2"/>
  <c r="Y22" i="2"/>
  <c r="V22" i="2"/>
  <c r="S22" i="2"/>
  <c r="P22" i="2"/>
  <c r="M22" i="2"/>
  <c r="J22" i="2"/>
  <c r="G22" i="2"/>
  <c r="AG21" i="2"/>
  <c r="AH21" i="2"/>
  <c r="AF21" i="2"/>
  <c r="AE21" i="2"/>
  <c r="AC21" i="2"/>
  <c r="AD21" i="2"/>
  <c r="AB21" i="2"/>
  <c r="Y21" i="2"/>
  <c r="V21" i="2"/>
  <c r="S21" i="2"/>
  <c r="P21" i="2"/>
  <c r="M21" i="2"/>
  <c r="J21" i="2"/>
  <c r="G21" i="2"/>
  <c r="AH20" i="2"/>
  <c r="AG20" i="2"/>
  <c r="AE20" i="2"/>
  <c r="AF20" i="2"/>
  <c r="AD20" i="2"/>
  <c r="AC20" i="2"/>
  <c r="AB20" i="2"/>
  <c r="Y20" i="2"/>
  <c r="V20" i="2"/>
  <c r="S20" i="2"/>
  <c r="P20" i="2"/>
  <c r="M20" i="2"/>
  <c r="J20" i="2"/>
  <c r="G20" i="2"/>
  <c r="AG19" i="2"/>
  <c r="AH19" i="2"/>
  <c r="AF19" i="2"/>
  <c r="AE19" i="2"/>
  <c r="AC19" i="2"/>
  <c r="AD19" i="2"/>
  <c r="AB19" i="2"/>
  <c r="Y19" i="2"/>
  <c r="V19" i="2"/>
  <c r="S19" i="2"/>
  <c r="P19" i="2"/>
  <c r="M19" i="2"/>
  <c r="J19" i="2"/>
  <c r="G19" i="2"/>
  <c r="AH18" i="2"/>
  <c r="AG18" i="2"/>
  <c r="AE18" i="2"/>
  <c r="AF18" i="2"/>
  <c r="AD18" i="2"/>
  <c r="AC18" i="2"/>
  <c r="AB18" i="2"/>
  <c r="Y18" i="2"/>
  <c r="V18" i="2"/>
  <c r="S18" i="2"/>
  <c r="P18" i="2"/>
  <c r="M18" i="2"/>
  <c r="J18" i="2"/>
  <c r="G18" i="2"/>
  <c r="AG17" i="2"/>
  <c r="AH17" i="2"/>
  <c r="AF17" i="2"/>
  <c r="AE17" i="2"/>
  <c r="AC17" i="2"/>
  <c r="AD17" i="2"/>
  <c r="AB17" i="2"/>
  <c r="Y17" i="2"/>
  <c r="V17" i="2"/>
  <c r="S17" i="2"/>
  <c r="P17" i="2"/>
  <c r="M17" i="2"/>
  <c r="J17" i="2"/>
  <c r="G17" i="2"/>
  <c r="AH16" i="2"/>
  <c r="AG16" i="2"/>
  <c r="AE16" i="2"/>
  <c r="AF16" i="2"/>
  <c r="AD16" i="2"/>
  <c r="AC16" i="2"/>
  <c r="AB16" i="2"/>
  <c r="Y16" i="2"/>
  <c r="V16" i="2"/>
  <c r="S16" i="2"/>
  <c r="P16" i="2"/>
  <c r="M16" i="2"/>
  <c r="J16" i="2"/>
  <c r="G16" i="2"/>
  <c r="AG15" i="2"/>
  <c r="AH15" i="2"/>
  <c r="AF15" i="2"/>
  <c r="AE15" i="2"/>
  <c r="AC15" i="2"/>
  <c r="AD15" i="2"/>
  <c r="AB15" i="2"/>
  <c r="Y15" i="2"/>
  <c r="V15" i="2"/>
  <c r="S15" i="2"/>
  <c r="P15" i="2"/>
  <c r="M15" i="2"/>
  <c r="J15" i="2"/>
  <c r="G15" i="2"/>
  <c r="AH14" i="2"/>
  <c r="AG14" i="2"/>
  <c r="AE14" i="2"/>
  <c r="AF14" i="2"/>
  <c r="AD14" i="2"/>
  <c r="AC14" i="2"/>
  <c r="AB14" i="2"/>
  <c r="Y14" i="2"/>
  <c r="V14" i="2"/>
  <c r="S14" i="2"/>
  <c r="P14" i="2"/>
  <c r="M14" i="2"/>
  <c r="J14" i="2"/>
  <c r="G14" i="2"/>
  <c r="AG13" i="2"/>
  <c r="AH13" i="2"/>
  <c r="AF13" i="2"/>
  <c r="AE13" i="2"/>
  <c r="AC13" i="2"/>
  <c r="AD13" i="2"/>
  <c r="AB13" i="2"/>
  <c r="Y13" i="2"/>
  <c r="V13" i="2"/>
  <c r="S13" i="2"/>
  <c r="P13" i="2"/>
  <c r="M13" i="2"/>
  <c r="J13" i="2"/>
  <c r="G13" i="2"/>
  <c r="AH12" i="2"/>
  <c r="AG12" i="2"/>
  <c r="AE12" i="2"/>
  <c r="AF12" i="2"/>
  <c r="AD12" i="2"/>
  <c r="AC12" i="2"/>
  <c r="AB12" i="2"/>
  <c r="Y12" i="2"/>
  <c r="V12" i="2"/>
  <c r="S12" i="2"/>
  <c r="P12" i="2"/>
  <c r="M12" i="2"/>
  <c r="J12" i="2"/>
  <c r="G12" i="2"/>
  <c r="AG11" i="2"/>
  <c r="AH11" i="2"/>
  <c r="AF11" i="2"/>
  <c r="AE11" i="2"/>
  <c r="AC11" i="2"/>
  <c r="AD11" i="2"/>
  <c r="AB11" i="2"/>
  <c r="Y11" i="2"/>
  <c r="V11" i="2"/>
  <c r="S11" i="2"/>
  <c r="P11" i="2"/>
  <c r="M11" i="2"/>
  <c r="J11" i="2"/>
  <c r="G11" i="2"/>
  <c r="AH10" i="2"/>
  <c r="AG10" i="2"/>
  <c r="AE10" i="2"/>
  <c r="AF10" i="2"/>
  <c r="AD10" i="2"/>
  <c r="AC10" i="2"/>
  <c r="AB10" i="2"/>
  <c r="Y10" i="2"/>
  <c r="V10" i="2"/>
  <c r="S10" i="2"/>
  <c r="P10" i="2"/>
  <c r="M10" i="2"/>
  <c r="J10" i="2"/>
  <c r="G10" i="2"/>
  <c r="AG9" i="2"/>
  <c r="AH9" i="2"/>
  <c r="AF9" i="2"/>
  <c r="AE9" i="2"/>
  <c r="AC9" i="2"/>
  <c r="AD9" i="2"/>
  <c r="AB9" i="2"/>
  <c r="Y9" i="2"/>
  <c r="V9" i="2"/>
  <c r="S9" i="2"/>
  <c r="P9" i="2"/>
  <c r="M9" i="2"/>
  <c r="J9" i="2"/>
  <c r="G9" i="2"/>
  <c r="AH8" i="2"/>
  <c r="AG8" i="2"/>
  <c r="AE8" i="2"/>
  <c r="AF8" i="2"/>
  <c r="AD8" i="2"/>
  <c r="AC8" i="2"/>
  <c r="AB8" i="2"/>
  <c r="Y8" i="2"/>
  <c r="V8" i="2"/>
  <c r="S8" i="2"/>
  <c r="P8" i="2"/>
  <c r="M8" i="2"/>
  <c r="M40" i="2"/>
  <c r="J8" i="2"/>
  <c r="G8" i="2"/>
  <c r="AG7" i="2"/>
  <c r="AH7" i="2"/>
  <c r="AF7" i="2"/>
  <c r="AE7" i="2"/>
  <c r="AC7" i="2"/>
  <c r="AD7" i="2"/>
  <c r="AB7" i="2"/>
  <c r="Y7" i="2"/>
  <c r="V7" i="2"/>
  <c r="S7" i="2"/>
  <c r="P7" i="2"/>
  <c r="M7" i="2"/>
  <c r="J7" i="2"/>
  <c r="G7" i="2"/>
  <c r="AH6" i="2"/>
  <c r="AG6" i="2"/>
  <c r="AE6" i="2"/>
  <c r="AF6" i="2"/>
  <c r="AD6" i="2"/>
  <c r="AC6" i="2"/>
  <c r="AB6" i="2"/>
  <c r="Y6" i="2"/>
  <c r="V6" i="2"/>
  <c r="S6" i="2"/>
  <c r="P6" i="2"/>
  <c r="M6" i="2"/>
  <c r="J6" i="2"/>
  <c r="G6" i="2"/>
  <c r="AG5" i="2"/>
  <c r="AH5" i="2"/>
  <c r="AF5" i="2"/>
  <c r="AE5" i="2"/>
  <c r="AC5" i="2"/>
  <c r="AD5" i="2"/>
  <c r="AB5" i="2"/>
  <c r="Y5" i="2"/>
  <c r="V5" i="2"/>
  <c r="S5" i="2"/>
  <c r="P5" i="2"/>
  <c r="M5" i="2"/>
  <c r="J5" i="2"/>
  <c r="G5" i="2"/>
  <c r="AH4" i="2"/>
  <c r="AG4" i="2"/>
  <c r="AE4" i="2"/>
  <c r="AF4" i="2"/>
  <c r="AD4" i="2"/>
  <c r="AC4" i="2"/>
  <c r="AB4" i="2"/>
  <c r="Y4" i="2"/>
  <c r="S4" i="2"/>
  <c r="P4" i="2"/>
  <c r="M4" i="2"/>
  <c r="J4" i="2"/>
  <c r="J40" i="2"/>
  <c r="G4" i="2"/>
  <c r="AG3" i="2"/>
  <c r="AH3" i="2"/>
  <c r="AH40" i="2"/>
  <c r="AE3" i="2"/>
  <c r="AF3" i="2"/>
  <c r="AF40" i="2"/>
  <c r="AC3" i="2"/>
  <c r="AD3" i="2"/>
  <c r="AB3" i="2"/>
  <c r="AB40" i="2"/>
  <c r="Y3" i="2"/>
  <c r="V3" i="2"/>
  <c r="S3" i="2"/>
  <c r="S40" i="2"/>
  <c r="P3" i="2"/>
  <c r="M3" i="2"/>
  <c r="J3" i="2"/>
  <c r="G3" i="2"/>
  <c r="AD116" i="2"/>
  <c r="AH116" i="2"/>
  <c r="P40" i="2"/>
  <c r="P116" i="2"/>
  <c r="J242" i="2"/>
  <c r="AD186" i="2"/>
  <c r="Y40" i="2"/>
  <c r="Y116" i="2"/>
  <c r="AF186" i="2"/>
  <c r="AF262" i="2"/>
  <c r="AF284" i="2"/>
  <c r="S116" i="2"/>
  <c r="AB116" i="2"/>
  <c r="AH284" i="2"/>
  <c r="G40" i="2"/>
  <c r="AD40" i="2"/>
  <c r="V40" i="2"/>
  <c r="V116" i="2"/>
  <c r="AH186" i="2"/>
  <c r="V262" i="2"/>
  <c r="AH262" i="2"/>
  <c r="AB262" i="2"/>
  <c r="J116" i="2"/>
  <c r="AF116" i="2"/>
  <c r="M242" i="2"/>
  <c r="AD262" i="2"/>
  <c r="P242" i="2"/>
  <c r="S242" i="2"/>
  <c r="V242" i="2"/>
  <c r="G284" i="2"/>
  <c r="J186" i="2"/>
  <c r="G194" i="2"/>
  <c r="V284" i="2"/>
  <c r="M186" i="2"/>
  <c r="J194" i="2"/>
  <c r="AD194" i="2"/>
  <c r="AB242" i="2"/>
  <c r="M262" i="2"/>
  <c r="Y284" i="2"/>
  <c r="P186" i="2"/>
  <c r="M194" i="2"/>
  <c r="P262" i="2"/>
  <c r="AB284" i="2"/>
  <c r="M284" i="2"/>
  <c r="AF194" i="2"/>
  <c r="S262" i="2"/>
  <c r="AD284" i="2"/>
</calcChain>
</file>

<file path=xl/sharedStrings.xml><?xml version="1.0" encoding="utf-8"?>
<sst xmlns="http://schemas.openxmlformats.org/spreadsheetml/2006/main" count="1182" uniqueCount="534">
  <si>
    <t xml:space="preserve">Seção 1 - Serviços especializados </t>
  </si>
  <si>
    <t xml:space="preserve">Item </t>
  </si>
  <si>
    <t xml:space="preserve">Tipo de serviço ou produto </t>
  </si>
  <si>
    <t xml:space="preserve">Especificações detalhadas </t>
  </si>
  <si>
    <t xml:space="preserve">Unidade </t>
  </si>
  <si>
    <t xml:space="preserve">Quantidade Estimada </t>
  </si>
  <si>
    <t xml:space="preserve">Preço Máximo por Unidade  </t>
  </si>
  <si>
    <t xml:space="preserve">Preço Máximo 
Total por Item  </t>
  </si>
  <si>
    <t>VALOR MÉDIO UNITÁRIO</t>
  </si>
  <si>
    <t>VALOR MÉDIO TOTAL</t>
  </si>
  <si>
    <t>VALOR DA MEDIANA</t>
  </si>
  <si>
    <t>VALOR TOTAL DA MEDIANA</t>
  </si>
  <si>
    <t>PREÇO UNITÁRIO         ( MÁXIMO ACEITÁVEL)</t>
  </si>
  <si>
    <t>PREÇO TOTAL         ( MÁXIMO ACEITÁVEL)</t>
  </si>
  <si>
    <t>Arquiteto de eventos</t>
  </si>
  <si>
    <t xml:space="preserve">Atuar na área de eventos, fazendo acompanhamento presencial da montagem e desmontagem dos eventos - o arquiteto deverá ter pleno conhecimento dos detalhes do projeto. O profissional deverá ter registro no C.A.U (Conselho de Arquitetura e Urbanismo) e assinar toda documentação exigida como R.R.T, projeto elétrico, projeto básico e outros. </t>
  </si>
  <si>
    <t>diária de 08 horas</t>
  </si>
  <si>
    <t>Atualização de mailing e RSVP</t>
  </si>
  <si>
    <t xml:space="preserve">Profissional com experiência no serviço de RSVP e atualização de dados cadastrais, com boa dicção, experiência com uso de planilha excel e/ou sistema de armazenamento de dados. O profissional deverá apresentar planilha diariamente com status da confirmação de presença dos convidados e atualização dos dados dos participantes. Quando necessário deverá higienizar, tratar e recategorizar a base de dados de público para o evento. Este serviço poderá ser utilizado antes, durante e/ou depois do evento para follow-up. </t>
  </si>
  <si>
    <t>diária de 8 horas</t>
  </si>
  <si>
    <t xml:space="preserve">Brigadista de incêndio </t>
  </si>
  <si>
    <t xml:space="preserve">Deverá ter curso completo de formação de brigadista licenciado pelo corpo de bombeiros, e deverá estar apto a detectar riscos de incêndio ou qualquer outro acidente, bem como promover medidas de segurança no local do evento, e assumir o controle das situações de emergência até a chegada do corpo de bombeiros. O brigadista deve se apresentar devidamente uniformizado e com o kit de primeiros socorros.   </t>
  </si>
  <si>
    <t xml:space="preserve">diária de 12 horas </t>
  </si>
  <si>
    <t xml:space="preserve">Cerimonialista </t>
  </si>
  <si>
    <t xml:space="preserve">Pessoa responsável pela organização e bom andamento do cerimonial no evento, bem como identificação de autoridades e convidados VIPs, preparação da mesa diretora, preparação de nominatas, elaboração de roteiro, entre outros.    </t>
  </si>
  <si>
    <t xml:space="preserve">diária de 8 horas </t>
  </si>
  <si>
    <t>Cobertura em vídeo</t>
  </si>
  <si>
    <t>Contratação de empresa especializada para cobertura em vídeo do evento. Os serviços desta empresa serão realizados e executados sempre sob a supervisão, coordenação e orientação do contratante. O serviço incluirá gravações com câmera digital broadcast, travelling, entrega das imagens captadas no formato determinado pela contratante. O serviço deve garantir a captação em pelo menos dois lugares diferentes do evento, de forma a cobrir toda a programação, sendo que a empresa deve fornecer profissionais e equipamentos suficientes para o trabalho. O serviço inclui todos os custos com profissional, equipamento, material e serviços necessários à sua consecução</t>
  </si>
  <si>
    <t>Concepção criativa</t>
  </si>
  <si>
    <t>Concepção criativa de evento conforme briefing da contratante. O serviço será utilizado para a realização de evento para até 500 pessoas em formato presencial e/ou digital e/ou híbrido.</t>
  </si>
  <si>
    <t>unidade</t>
  </si>
  <si>
    <t xml:space="preserve">Coordenador de credenciamento </t>
  </si>
  <si>
    <t xml:space="preserve">Atuará na coordenação do credenciamento durante os eventos, sob supervisão da CONTRATANTE, devendo: elaborar cronograma de rodizio entre os recepcionistas, organizar as filas de credenciamento, acompanhar o trabalho realizado pelos recepcionistas e apoiar a coordenação do credenciamento, quando solicitado.  </t>
  </si>
  <si>
    <t xml:space="preserve">Coordenador de eventos </t>
  </si>
  <si>
    <t>Profissional com experiência na realização de eventos nacionais. Deverá estar apto a executar funções de coordenação geral. Sob orientação da contratante, realizará acompanhamento de montagem/desmontagem em tempo integral e supervisionará o trabalho dos fornecedores contratados, garantindo a perfeita execução. O serviço poderá ser contratado antes do início do evento considerando o período de montagem, podendo se entender até alguns dias após o término, para acompanhamento de desmontagem.</t>
  </si>
  <si>
    <t xml:space="preserve">Coordenador de transporte </t>
  </si>
  <si>
    <t xml:space="preserve">Profissional responsável pela coordenação, sob supervisão da CONTRATANTE das operações de transporte durante o evento devendo: elaborar e atualizar planilhas de transfers, confirmar os horários de chegada dos participantes, acompanhar o transfer dos participantes, coordenar os recursos humanos envolvidos no transporte (motoristas dos veículos e recepcionistas). O serviço poderá ser contratado antes do início do evento, uma vez que os participantes poderão chegar antes da data de início do evento, podendo se estender a alguns dias após o término do mesmo, uma vez que a partida dos participantes poderá ocorrer após a data de término do evento. O profissional deve ser apto a resolver imprevistos e situações emergenciais. </t>
  </si>
  <si>
    <t xml:space="preserve">Copeiro </t>
  </si>
  <si>
    <t>Profissional uniformizado (a) com as seguintes atribuições: preparar e distribuir café, água mineral, zelar para que o material e o equipamento da cozinha estejam sempre em perfeitas condições de utilização, funcionamento, higiene e segurança, operar com fogões, aparelhos de preparação ou manipulação de gêneros de alimentação, aparelhos de aquecimento ou refrigeração, esterilização ou outros, elétricos ou não.</t>
  </si>
  <si>
    <t xml:space="preserve">Designer gráfico </t>
  </si>
  <si>
    <t xml:space="preserve">Profissional com experiência na criação e desenvolvimento de visual gráfico para peças que irão compor a cenografia dos eventos e o hotsite do evento, de forma a tornar a comunicação desses elementos mais eficiente, uniforme e agradável.  </t>
  </si>
  <si>
    <t xml:space="preserve">por evento </t>
  </si>
  <si>
    <t>Diretor de técnico</t>
  </si>
  <si>
    <t>Profissional com experiência na produção e coordenação de eventos digitais ou presenciais, com conhecimento e experiência no gerenciamento de atividades junto às equipes técnicas e artísticas. Função não cumulativa.</t>
  </si>
  <si>
    <t>Garçom</t>
  </si>
  <si>
    <t>O serviço deverá ser executado por profissional capacitado e com experiência na atividade de garçom (garçonete), qualificado(a) para realizar toda atividade correspondente à função de garçom, inclusive no atendimento à mesa diretora e à sala VIP, com experiência em evento e no tratamento com autoridades. Deverá estar devidamente uniformizado e possuir bandeja própria para o exercício de sua função, para utilização quando solicitado.</t>
  </si>
  <si>
    <t xml:space="preserve">Intérprete em libras </t>
  </si>
  <si>
    <t>Ter experiência comprovada e desenvoltura em tradução em eventos. Poderá ser solicitado teste anterior para avaliação do profissional. A tradução pode ser simultânea ou consecultiva.</t>
  </si>
  <si>
    <t xml:space="preserve">diária de 6 horas </t>
  </si>
  <si>
    <t xml:space="preserve">Intérprete para tradução consecutiva - Idiomas básicos </t>
  </si>
  <si>
    <t>Ter experiência comprovada e desenvoltura em tradução consecutiva para eventos. Poderá ser solicitado teste anterior para avaliação do profissional. Idiomas considerados básicos: inglês, espanhol e francês.</t>
  </si>
  <si>
    <t xml:space="preserve">Intérprete para tradução consecutiva - Idiomas especiais </t>
  </si>
  <si>
    <t>Ter experiência comprovada e desenvoltura em tradução consecutiva para eventos. Poderá ser solicitado teste anterior para avaliação do profissional. Idiomas considerados especiais: todos os idiomas exceto inglês, espanhol e francês.</t>
  </si>
  <si>
    <t xml:space="preserve">Intérprete para tradução simultânea - Idiomas básicos </t>
  </si>
  <si>
    <t>Ter experiência comprovada e desenvoltura em tradução simultânea para eventos. Poderá ser solicitado teste anterior para avaliação do profissional. Idiomas considerados básicos: inglês, espanhol e francês.</t>
  </si>
  <si>
    <t xml:space="preserve">Intérprete para tradução simultânea - Idiomas especiais </t>
  </si>
  <si>
    <t>Ter experiência comprovada e desenvoltura em tradução simultânea para eventos. Poderá ser solicitado teste anterior para avaliação do profissional. Idiomas considerados especiais: todos os idiomas exceto inglês, espanhol e francês.</t>
  </si>
  <si>
    <t>Mestre de cerimônia</t>
  </si>
  <si>
    <t xml:space="preserve">O serviço deverá ser executado por profissional capacitado(a) e com experiência na atividade de mestre de cerimônias. Essencial boa postura, desenvoltura, adequada presença de palco, excelente dicção, voz adequada à apresentação de cerimonial, articulação e interpretação de possíveis improvisos durante o evento. Deverá ter experiência no trato com autoridades. Ter disponibilidade para ensaio e experiência no uso de teleprompter. Deverá assinar termo de uso de imagem e voz. Vestimenta adequada ao padrão do evento). Perfil sujeito à aprovação da contratante.  </t>
  </si>
  <si>
    <t>Mestre de cerimônia bilíngue</t>
  </si>
  <si>
    <t xml:space="preserve">O serviço deverá ser executado por profissional capacitado(a), bilíngue e com experiência na atividade de mestre de cerimônias. Essencial boa postura, desenvoltura, adequada presença de palco, excelente dicção, voz adequada à apresentação de cerimonial, articulação e interpretação de possíveis improvisos durante o evento. Deverá ter experiência no trato com autoridades. Ter disponibilidade para ensaio e experiência no uso de teleprompter. Deverá assinar termo de uso de imagem e voz. Vestimenta adequada ao padrão do evento). Perfil sujeito à aprovação da contratante. </t>
  </si>
  <si>
    <t xml:space="preserve">Mestre de cerimônia/apresentador </t>
  </si>
  <si>
    <t>Profissional com habilidade para a realização de serviços de condução e mediação do evento, no todo ou em partes (painéis, debates, webinários, entre outros). Essencial experiência em TV e atuação em cerimônias/eventos técnico-científicos. Perfil sujeito à aprovação da contratante</t>
  </si>
  <si>
    <t xml:space="preserve">Músico </t>
  </si>
  <si>
    <t>Músico qualificado para apresentações em eventos institucionais e solenidades. O profissional deverá ter experiência em eventos, capacidade de improvisação e boa postura. É necessário registro na OMB (Ordem dos Músicos do Brasil). O músico deverá se apresentar com seu instrumento seja ele violão, guitarra, piano, baixo, harpa, bateria, pandeiro, cavaquinho, saxofone, violino, violoncelo, flauta, e demais outros, bem como os equipamentos necessários a apresentação. Custos de locação e transporte correrão por conta da contratada.</t>
  </si>
  <si>
    <t xml:space="preserve">diária de 4 horas </t>
  </si>
  <si>
    <t xml:space="preserve">Profissional para limpeza e conservação </t>
  </si>
  <si>
    <t>Profissional treinado, capacitado e uniformizado para execução dos serviços de limpeza e conservação, com honorários compatíveis com o piso sindical da categoria, incluindo todo o material e equipamentos necessários, tais como: luvas, botas adequadas, carrinho para coleta em geral, pano de chão, aspirador, vassouras, baldes, produtos químicos e etc. Os serviços de limpeza e conservação incluem remover com pano úmido o pó de mesas, cadeiras, armários, prateleiras e demais móveis existentes, bem como dos aparelhos elétricos, equipamentos, extintores de incêndio, telefones etc. e proceder a limpeza geral e completa, utilizando flanela e produtos adequados. Varrer todas as dependências do local do evento. Limpar e desinfetar todos os gabinetes sanitários procedendo à lavagem de bacias, assentos e pias dos sanitários, duas vezes ao dia. Fornecer e colocar papel higiênico, sabonete cremoso de boa qualidade, papel toalha de boa qualidade, saquinhos descartáveis para absorventes higiênicos e protetores de assento nos sanitários (duas vezes ao dia e/ou sempre que necessário). Colocar lixeiras e sacos de lixo em todas as dependências do local do evento incluindo áreas externas. Retirar, duas vezes ao dia, ou quando necessário, o lixo acondicionado em sacos plásticos, removendo-os para local adequado. No serviço deverá estar incluído todos os recursos humanos e materiais adequados para atender a quantidade de pessoas e o tamanho do espaço locado, além do uso EPI.</t>
  </si>
  <si>
    <t xml:space="preserve">Profissional para serviços gerais </t>
  </si>
  <si>
    <t>Deverá estar envolvido nas atividades de transporte, remoção, movimentação e remanejamento de mobiliário, estandes, tendas, equipamentos, divisórias, caixas diversas, pacotes, material de consumo, papéis, material gráfico e outras atividades correlatas. Manuseio de materiais pré-evento ou durante evento, como montagem de crachás, pastas e kits. O serviço poderá ser usado antes, durante e/ou após o evento conforme necessidade da contratante.</t>
  </si>
  <si>
    <t>Recepcionista</t>
  </si>
  <si>
    <t>Possuir experiência com:  recepção em evento e aeroporto; follow up; credenciamento; digitação; assistência em palco; estande; manipulação de material e convites e montagem de kits; acompanhamento de autoridades. O serviço poderá ser usado antes, durante e após o evento conforme necessidade da contratante.</t>
  </si>
  <si>
    <t>diária de 6 horas</t>
  </si>
  <si>
    <t>Recepcionista bilíngue</t>
  </si>
  <si>
    <t xml:space="preserve">Possuir experiência com: recepção em evento e aeroporto; follow up; credenciamento; digitação; assistência em palco; estande; manipulação de material e convites e montagem de kits; acompanhamento de autoridades. O serviço poderá ser usado antes, durante e após o evento conforme necessidade da contratante. Ter fluência em uma língua estrangeira (idioma básico: inglês, espanhol ou francês), além do português. </t>
  </si>
  <si>
    <t>Registro fotográfico</t>
  </si>
  <si>
    <t xml:space="preserve">Serviço executado por profissional com experiência em fotojornalismo e/ou cobertura de eventos corporativos. O serviço inclui todos os custos com profissional, equipamento, material e serviços necessários à sua consecução, como máquina fotográfica digital profissional, lentes, flashes, tripés e assistente. Os arquivos digitais gerados deverão ser selecionados e minimante editados, de modo que apenas as imagens com qualidade adequada à divulgação sejam entregues à contratante. Também deverão estar organizados por evento, com os créditos e deverão ser entregues à contratante, observando-se a exigência de resolução mínima (300 dpi). O perfil do profissional a ser contratado deverá ser definido em conjunto com a contratante, de forma que atenda perfeitamente à demanda e ao perfil do evento.  Serviço executado por profissional com experiência em foto jornalismo. O serviço inclui todos os custos com profissional, equipamento, material e serviços necessários a sua consecução, como máquina fotográfica digital profissional, lentes, flashes, tripés e assistente. Os arquivos digitais gerados, a serem gravados em CD, DVD ou pen drive personalizado por evento, deverão ser entregues diretamente ao responsável pelo evento, observando-se as exigências a seguir: fotografias com resolução mínima de 300 dpi </t>
  </si>
  <si>
    <t>Roteirista de evento</t>
  </si>
  <si>
    <t>Profissional que deverá elaborar e escrever a jornada de um evento gravado/online, criando o roteiro de falas, tomadas de câmera, conteúdo de projeção, etc. Incluindo as alterações necessárias.</t>
  </si>
  <si>
    <t>Segurança (diurno/noturno)</t>
  </si>
  <si>
    <t xml:space="preserve">Disponibilização de profissional capacitado para realização de segurança desarmada, uniformizada e com apresentação de nada consta da Polícia Federal. Valor deverá contemplar custos com alimentação, transporte, seguro (quando necessário) e uniforme. </t>
  </si>
  <si>
    <t>Serviço de captação (filmagem) e transmissão simultânea de eventos</t>
  </si>
  <si>
    <t>Mesa de corte/switcher/encoder, kramer, notebooks, distribuidor de vídeo e áudio estéreo com pelo menos 24 saídas, mínimo de 4 câmeras com alta resolução (mínimo full HD) e gravação contínua (pelo menos duas câmeras deverão ser móvel com link sem fio de vídeo, áudio e comunicação compatível com o sistema do switcher), os quatro operadores, os tripés com cabeça hidráulica, cabeamentos para a transmissão simultânea (conexão da imagem das câmeras, notebook/computador - espelhamento da imagem e/ou reprodução de arquivos -, bem como todos os demais cabeamentos, equipamentos e recursos humanos indispensáveis para a perfeita execução do serviço (ex.: técnico em informática, diretor de corte), sempre que necessário, ainda que não incluídos neste detalhamento, sem qualquer custo extra para o CONTRATANTE. Entradas e saídas de equipamentos compatíveis com o funcionamento de todos os sistemas (VGA + HDMI + SDI).</t>
  </si>
  <si>
    <t>unidade/diária de 24 horas</t>
  </si>
  <si>
    <t xml:space="preserve">Serviço de degravação </t>
  </si>
  <si>
    <t>Serviço de gravação de evento em mídia digital, com entrega do material editado, devidamente identificado com nome do evento, local e data. Material degravado em formato texto.</t>
  </si>
  <si>
    <t>hora/aúdio</t>
  </si>
  <si>
    <t xml:space="preserve">Serviço de edição </t>
  </si>
  <si>
    <t xml:space="preserve">Edição de filmagem em ilha digital com recursos de caracteres, inserção de menus, legendas e títulos, inserção de efeitos de edição e de correção de áudio e vídeo, com softwares de efeitos de edição de áudio. Com editor. </t>
  </si>
  <si>
    <t xml:space="preserve">por hora </t>
  </si>
  <si>
    <t>Serviço de limpeza e conservação</t>
  </si>
  <si>
    <t>Serviço de limpeza e conservação permanente de toda a área do evento, compreendendo: 
a) Mão de obra qualificada com a apresentação de profissionais treinados, capacitados e uniformizados para a execução do serviço, devidamente identificados e uniformizados, utilizando equipamentos de segurança tais como luvas e toucas;
b) Limpeza e conservação de todas as salas de trabalho, auditórios, espaços para atendimento aos participantes e para alimentação, bem como todos os banheiros, áreas de circulação e copas;
c) Retirar quando necessário, o lixo acondicionado em sacos plásticos, removendo-os de forma segura para local apropriado, incluindo, quando necessário o aluguel de container e outro dispositivo adequado para a remoção do lixo;
d) Fornecimento de todo o material necessário para execução do serviço, tais como: desinfetantes, desodorizadores de ambiente, vassouras, rodos, enceradeiras industriais, sacos de lixo, baldes, panos de chão, flanelas e tudo o mais que for necessário à prestação do serviço com qualidade e eficiência e conforme exigências do local de realização do evento;
e) Fornecimento de produtos de consumo e higiene pessoal tais como: papel higiênico, sacos descartáveis para absorventes higiênicos, protetores de assento, sabonete líquido e papel toalha, que devem ter reposição permanente e devem ser fornecidos em quantidade suficiente para atender o público durante todo o evento;
f) A manutenção, em cada banheiro, por um profissional de plantão para realização do serviço;
g) Colocar lixeiras e sacos de lixo em todas as dependências do local do evento incluindo áreas externas.</t>
  </si>
  <si>
    <t>m²/diária</t>
  </si>
  <si>
    <t>Serviço de manobrista</t>
  </si>
  <si>
    <t>O Serviço deve contemplar: um coordenador, manobristas com experiência e carteira nacional de habilitação, na categoria correspondente ao veículo, por ele conduzido, para as categorias que envolvam condução de veículos automotores em geral; recepcionista vestida de terninho padrão com a função de organizar e cuidar das chaves e de distribuir os tickets de identificação dos veículos; orientador de trânsito/vigia para fazer ronda no estacionamento prevenindo roubos e furtos dos veículos estacionados; Placa refletiva para sinalizar e informar aos convidados o serviço de manobrista no local; púlpito de recepção; quadro de chaves (claviculário) com capacidade suficiente para a capacidade de carros prevista; ombrelones para recepção dos convidados em caso de chuva, cones refletivos de sinalização; rádios comunicadores suficientes para comunicação entre a recepcionista/ vigia/coordenador de eventos; seguro contra acidentes e colisões ocasionadas pelos profissionais do serviço contratada. É de responsabilidade da empresa licitada o local para guardar os carros com segurança, devendo ser previsto no valor deste item além do seguro o valor do estacionamento, não cabendo a cobrança de nenhum dos dois posteriormente.</t>
  </si>
  <si>
    <t>até 100 veículos/diária de 8 horas</t>
  </si>
  <si>
    <t>Técnico de equipamentos audiovisuais</t>
  </si>
  <si>
    <t xml:space="preserve">O serviço deverá ser executado por profissional com experiência na atividade de operação de equipamentos audiovisuais, capacitado para realizar a montagem, desmontagem, manutenção e operação de aparelhos audiovisuais, computadores e demais aparelhos eletroeletrônicos a serem utilizados durante os eventos. </t>
  </si>
  <si>
    <t>Técnico de iluminação</t>
  </si>
  <si>
    <t>O serviço deverá ser executado por profissional capacitado e com experiência na atividade de iluminação que será responsável pela instalação, testes, ajustes e operação do sistema de iluminação do evento. Experiência como técnico de luz de espetáculos teatrais e shows; conhecimentos de iluminação; conhecimentos de maquinaria de teatro e show; conhecimentos de eletricidade; conhecimentos de desenho, montagem e operação de iluminação.</t>
  </si>
  <si>
    <t>Técnico de informática</t>
  </si>
  <si>
    <t>O serviço deverá ser executado por profissional com experiência na atividade de montagem e operação de equipamentos de informática, capacitado a operar aplicativos de processamento de texto, planilha eletrônica e banco de dados. Deverá ser capaz de efetuar configurações de rede, hardware, software e rede wireless. Ficará responsável pela manutenção e suporte de equipamentos de informática durante todo o evento.</t>
  </si>
  <si>
    <t xml:space="preserve">TOTAL </t>
  </si>
  <si>
    <t>-</t>
  </si>
  <si>
    <t>Seção 2 - Equipamentos e Tecnologia</t>
  </si>
  <si>
    <t xml:space="preserve">Tipo de Serviço ou Produto </t>
  </si>
  <si>
    <t>Ação com realidade aumentada</t>
  </si>
  <si>
    <t>A realidade aumentada é a ferramenta tecnológica para inserir objetos virtuais mapeados sobre imagens reais capturadas por uma câmera posicionando uma arte gráfica impressa em sua frente. interage com a realidade e com o ambiente em que você está, utilizando recursos básicos como a câmera do celular, o GPS e o som. para essa ação devem estar previstos os itens e recursos humanos necessários para a realização da ação.</t>
  </si>
  <si>
    <t>ação planejada</t>
  </si>
  <si>
    <t>Bebedouro elétrico de chão</t>
  </si>
  <si>
    <t>Para garrafão de 10 ou 20 litros, com saída de água natural e gelada. Gabinete e torneiras confeccionados em plástico de alta resistência, com sistema de refrigeração através de compressor. Deve estar incluso o copo plástico descartável com suporte e lixeira, pelo período do evento, com reposição sempre que necessário.</t>
  </si>
  <si>
    <t xml:space="preserve">Box truss  Q15 </t>
  </si>
  <si>
    <t>Estrutura metálica modular em aço carbono ou alumínio para fixação e/ou apoio de materiais diversos e equipamentos na dimensão Q15.</t>
  </si>
  <si>
    <t xml:space="preserve">Box truss  Q30 </t>
  </si>
  <si>
    <t>Estrutura metálica modular em aço carbono ou alumínio para fixação e/ou apoio de materiais diversos e equipamentos na dimensão Q30</t>
  </si>
  <si>
    <t xml:space="preserve">Box truss  Q50 </t>
  </si>
  <si>
    <t>Estrutura metálica modular em aço carbono ou alumínio para fixação e/ou apoio de materiais diversos e equipamentos na dimensão Q50</t>
  </si>
  <si>
    <t>Cabine para tradução simultânea</t>
  </si>
  <si>
    <t>Cabine para acomodação de 2 intérpretes simultâneos, dimensões mínimas de 2,40 x 1,60 x 2,00 m, com isolamento acústico, iluminação uniformemente distribuída em toda a área de trabalho, renovação completa do ar pelo menos 7 vezes a cada hora, ruído inferior a 40 dBA. Console para 2 intérpretes simultâneos, com fones e microfones acoplados (headsets) instalados e cabeados pelo contratado conforme as características do local. Cada canal de idioma deve ter opção de alternância (relay) de saída (A e B), a fim de que os intérpretes não precisem trocar de cabines em função do idioma, e botão do tipo “cough”. A cabine deverá ser montada e desmontada por profissional experiente e que utilize as ferramentas suficientes e adequadas, observando-se as normas de segurança do trabalho.</t>
  </si>
  <si>
    <t>Carregador de celular</t>
  </si>
  <si>
    <t>Torre com no mínimo 6 prateleiras ou cabines com sistema de fechamento, para carregar celulares, com cabos compatíveis com iOS ou Android.</t>
  </si>
  <si>
    <t>Computador all in one touch screen</t>
  </si>
  <si>
    <t>Totem de autoatendimento, com tela de LCD 22"; Touch Screen  
Teclado antivandalismo;  
Mouse trackball ou touchpad; 
Leitor de código de barras e/ou QRCode;  
Impressora térmica ou laser;  
Webcam;  
Wireless;  
Sistema de som; 
 - Processador Quad-core com clock mínimo de 2.2Ghz 
 - Memória RAM com no mínimo 8GB 
 - Armazenamento do tipo SSD/NAND com no mínimo 250GB 
 - Tela de 15 polegadas ou superior
 - Conexão tipo HDMI para uso em Monitor/Projetor 
 - Sistema Operacional Windows em sua versão mais recente 
 - Sistema de Antimalware instalado e atualizado
 - Cabo de segurança Kensington com segredo.</t>
  </si>
  <si>
    <t xml:space="preserve">Condicionador de ar </t>
  </si>
  <si>
    <t xml:space="preserve">Ar condicionado de 10.000 BTUs, com selo procel de eficiência energética. </t>
  </si>
  <si>
    <t xml:space="preserve">diária de 24 horas </t>
  </si>
  <si>
    <t xml:space="preserve">Ar condicionado de 30.000 BTUs, com selo procel de eficiência energética. </t>
  </si>
  <si>
    <t>Criação de conteúdo para projeção mapeada ou panorâmica</t>
  </si>
  <si>
    <t>Criação de conteúdo para projeção mapeada ou panorâmica (conceituação e criação personalizada do conteúdo, áudio e trilha sonora),  Animação 2D e 3D: animação em 3D, composição de imagens e efeitos visuais. Criação de audio Design que engloba todas as etapas da parte de som e sonorização, incluindo o desenho das soluções de reprodução adequadas aos locais e conteúdos, a criação de faixas de áudio originais e/ou a inclusão de trilhas especificas no contexto das animações e/ou interações, bem como a finalização com a montagem destes elementos em uma faixa final a ser reproduzida (a empresa deverá posuuir todos os softawares para produção). Todos os conteúdos deverão ser inseridos em tempo real em projeções, video wall, telas, televisores, e outros meios, atingindo um grande nível de interatividade. O visual deverá ter uma dinamicidade dos live feeds de Twitter, Facebook ou conteúdo enviado pelo próprio público como fotos, vídeos, depoimentos ou tags por exemplo. Ao unir tudo isso ao evento, estes aplicativos atuam como catalisadores tanto na interação do público como na repercussão em redes sociais, blogs e outros meios digitais e tradicionais. O custo deverá contemplar possiveis ajustes e alterações.</t>
  </si>
  <si>
    <t>por conteúdo</t>
  </si>
  <si>
    <t>Criação de conteúdo para realidade virtual, aumentada, mesa touch</t>
  </si>
  <si>
    <t>Criação de conteúdo para realidade virtual, realidade aumentada, mesa touch (conceituação e criação personalizada do conteúdo, áudio e trilha sonora), animação 2D e 3D: animação em 3D, composição de imagens e efeitos visuais, modelos virtuais, animações, vídeos ou qualquer outra solução que seja pertinente à realização do conteúdo, para melhor atratividade da ação junto ao público do evento. Criação de áudio design que engloba todas as etapas da parte de som e sonorização, incluindo o desenho das soluções de reprodução adequadas aos locais e conteúdos, a criação de faixas de áudio originais e/ou a inclusão de trilhas especificas no contexto das animações e/ou interações, bem como a finalização com a montagem destes elementos em uma faixa final a ser reproduzida (a empresa deverá possuir todos os softwares para produção). O custo deverá contemplar possíveis ajustes e alterações.</t>
  </si>
  <si>
    <t xml:space="preserve">Display dinâmico interativo (quadro branco) </t>
  </si>
  <si>
    <t xml:space="preserve">Monitor de 75 polegadas interativo multi‐touch 
Full HD (3840X2160)  
Uso 24/7  
Ângulo de visão (H/V) 178X178  
Brilho 350nits  
Tempo de resposta (G para G) 8ms  
Cores de exibição 8bits  
Especificação do Touch:  
Tempo de Resposta: 3 ms (único Clique) 7 ms (Toque múltiplo).  
Função Mouse: (clique único e clique Duplo) Substitui totalmente as funções do mouse.  
Toques: 10 toques (Simultâneos).  
Fonte de Alimentação: Cabo USB. 
Conectado a computador 
- Processador Quad-core com clock mínimo de 2.2Ghz 
 - Memória RAM com no mínimo 8GB 
 - Armazenamento do tipo SSD/NAND com no mínimo 250GB 
 - Tela de 15 polegadas ou superior; 
 - Conexão tipo HDMI para uso em Monitor/Projetor 
 - Sistema Operacional Windows em sua versão mais recente 
 - Sistema de Antimalware instalado e atualizado. 
 - Cabo de segurança Kensington com segredo </t>
  </si>
  <si>
    <t>Equipamento de sonorização - tipo 1</t>
  </si>
  <si>
    <t>Sistema de sonorização: Mesa de som pré-amplificada 16 canais XLR com controle de saída de efeitos por canal com 3 bandas, processador de efeitos com até 100 multi-efeitos incluindo reverb, equalizador gráfico de 7 bandas. 04 Caixas de som acústicas amplificadas com resposta de frequência 70HZ~20HZ, 15" e 200W RMS de potência (mínimo), com equalizador de 5 bandas e USB integrado, fixadas em tripé.  O valor do item deve incluir a mão de obra necessária a montagem e desmontagem, bem como todo o cabeamento necessário para o perfeito funcionamento do sistema de sonorização, bem como o acabamento dos cabeamentos (utilização de passa - fio sempre que necessário).</t>
  </si>
  <si>
    <t>Equipamento de sonorização - tipo 2</t>
  </si>
  <si>
    <t>A sonorização completa será composta pelos itens: Mesa de som pré-amplificada 32 canais XLR  Digital com controle de saída de efeitos por canal, Rack virtual com 4 processadores de Efeito e 8 equalizadores gráficos com 31 bandas padrão por canal, processador de efeitos com até 100 multi-efeitos incluindo reverb, Caixas de som acústicas com resposta de frequência entre 60HZ e 20HZ, em disposição de “line array” (arranjo vertical) em guias de onda cilíndrica, fixados ao chão ou em sistema “fly PA” em estrutura box truss, andaime ou em pontos de fixação próprios no local do evento; Caixas acústicas dedicadas a faixa de sub-graves que compreendem de 20 a 60KHz; Sistema de caixas acústicas com sistema informatizado de alinhamento; Amplificador (caso as caixas acústicas não sejam amplificadas) e Periféricos. O valor do item deve incluir a mão de obra necessária a montagem e
desmontagem, bem como todo o cabeamento necessário para o perfeito funcionamento do sistema de sonorização, bem como o acabamento dos cabeamentos. (utilização de passa-fio quando necessário)</t>
  </si>
  <si>
    <t xml:space="preserve">Fone de ouvido para tradução simultânea </t>
  </si>
  <si>
    <t xml:space="preserve">Equipamento utilizado pelos tradutores, os fones de ouvido recebem o sinal de áudio proveniente do distribuidor contendo a informação original (voz do palestrante) e podem vir equipados com microfone. Os microfones das cabines dos tradutores enviam o sinal de áudio (tradução) para os transmissores. Caso o evento possua gravação e transmissão on-line, esse sinal é enviado também para os equipamentos de gravação e transmissão. Compatível com os sistemas e cabines acima relacionados. </t>
  </si>
  <si>
    <t xml:space="preserve">Gerador </t>
  </si>
  <si>
    <t xml:space="preserve">340 KVA </t>
  </si>
  <si>
    <t xml:space="preserve">1000 KVA </t>
  </si>
  <si>
    <t xml:space="preserve">Iluminação - Canhão Seguidor </t>
  </si>
  <si>
    <t xml:space="preserve">Canhão Seguidor  </t>
  </si>
  <si>
    <t xml:space="preserve">Iluminação - Rack Dimmer de luz 
digital - 12 canais </t>
  </si>
  <si>
    <t xml:space="preserve">Iluminação - Rack Dimmer de luz digital - 12 canais </t>
  </si>
  <si>
    <t>Iluminação - refletor elipsoidal</t>
  </si>
  <si>
    <t>Refletor especialmente projetado para recortes de luz ou iluminação pontual de precisão. Ajusta abertura e foco e ainda pode projetar imagens com gobos</t>
  </si>
  <si>
    <t xml:space="preserve">Iluminação - Refletor Fresnel </t>
  </si>
  <si>
    <t xml:space="preserve">Iluminação - Refletor Impar Setlight </t>
  </si>
  <si>
    <t xml:space="preserve">Iluminação - Refletor Optpar </t>
  </si>
  <si>
    <t>Iluminação - Sky walker</t>
  </si>
  <si>
    <t>Tipo: canhão Sky Walker
Fonte luminosa:1x 5.000W - Xenon XQ5KW
Potência total: 5.000W
Ângulo de feixe: ajustável - 0.6 a 0.8°
Ângulo de inclinação vertical: 60°
Pan: 90°
Efeitos: potência ajustável 1.000W a 5.000W
Temperatura de cor:  6.500K
Ambiente:OUTDOOR
Vida útil da lâmpada:  800Hrs
Tensão: AC 240V, 50/60HZ
Consumo máximo de energia: 5.500W
Corrente: 30A
Modo de controle: automático - canais DMX: N.D.
Temperatura em uso: ≤45°
Resfriamento: cooler silencioso
Grau de IP: IP54
Conexões de energia: 1x conector 16a / 250V / 2P+T
Estrutura: liga metálica
Peso liquido: 60 Kg
Dimensões da embalagem: 70,50 x 87 x 140 cm</t>
  </si>
  <si>
    <t>Iluminação cênica</t>
  </si>
  <si>
    <t>Iluminação que permita criar ambientações, conforme o perfil do evento e o propósito da programação, podendo ser iluminação de palco, adequada para TV, cenográfica (ênfase em determinados objetos ou locais) ou temática (exposições, premiações, cerimônias, apresentações artísticas, etc.).
Deve conter até 24 itens de iluminação (refletores diversos), podendo ser do tipo fresnel, PAR 64, moving head, elipsoidal, mini brut, ribalta, canhão seguidor, entre outros. Deve incluir mesa de luz digital de até 24 canais (para ativar ou desativar luzes ou conjuntos, fumaça, cores, movimento das lâmpadas e intensidade), dimmers e demais dispositivos, efeitos (fumaça, estroboscópio, gobos, etc.) e acessórios, conforme a necessidade do evento. Gobos personalizados serão fornecidos pela contratante.
O item deve contemplar os recursos humanos necessários, tais como 01 iluminador profissional e até 02 técnicos operadores (para mesa de luz, canhão, etc).
O desenho de luz deve estar de acordo com o perfil do evento e ser aprovado pela contratante.</t>
  </si>
  <si>
    <t>diária de 24 horas</t>
  </si>
  <si>
    <t xml:space="preserve">Iluminação eficiente – Lâmpada 
fluorescente / led </t>
  </si>
  <si>
    <t xml:space="preserve">Lâmpada fluorescente ou led compacta com selo procel de eficiência energética. </t>
  </si>
  <si>
    <t xml:space="preserve">Iluminação eficiente – Led </t>
  </si>
  <si>
    <t xml:space="preserve">Led – cores diversas </t>
  </si>
  <si>
    <t>Impressora multifuncional laser colorida</t>
  </si>
  <si>
    <t>Impressora Multifuncional Laser Colorida Wireless com funções de imprimir, digitalizar e copiar. Com disponibilidade durante todo o evento de papel e tonner. No valor cotado para locação da impressora laser, deverá estar incluso o fornecimento do tonner de impressão colorida para até 5.000 (cinco mil) impressões. A velocidade de impressão deverá ser de no mínimo 22 (vinte e duas) impressões por minuto frente-verso.</t>
  </si>
  <si>
    <t>1000 impressões/diária de
24 horas</t>
  </si>
  <si>
    <t>Impressora térmica</t>
  </si>
  <si>
    <t>Impressora de etiqueta e código de barras de transferência térmica, de alta velocidade, no mínimo 10 polegadas por segundo. Térmica direta e termo transferência; largura da etiqueta: de 6 mm a 2475 mm; papel térmico, couchê, poliéster, vinil, tag ou contínuo; velocidade de impressão de 6 a 10 pols/s; resolução de 8 a 24 pontos por mm, com
1.000 etiquetas e ribbon adicionado ao custo da impressora térmica.</t>
  </si>
  <si>
    <t>Kit realidade virtual (VR)</t>
  </si>
  <si>
    <t>Conjunto composto por Óculos de Realidade Virtual, Smartphone e Headphone.  Conjunto preparado para Realidade Virtual 2D/3D, Experiência de visualização de 360º para fotos, filmes, jogos de forma imersiva e navegação intuitiva. Configuração mínima: Óculos: com ajuste de foco, ângulo de visão de 101º, conexões USB Tipo C ou Micro USB. Resolução 1280×800 pixels. O Smartphone deve ser compatível com os óculos e deve vir com aplicativo ou software de RV instalado e apto a receber instalações necessárias a perfeita execução da ação. Headphone: com ou sem fio, estéreo, Mínimo: Frequência de Resposta 20 ~20 kHz, Potência 94 Db ± 3 Db, Impedância 32 Ω. As baterias devem vir carregadas e com seus respectivos cabos carregadores de bateria. Todos os recursos humanos e técnicos para o perfeito funcionamento deverão estar inclusos no valor do item.</t>
  </si>
  <si>
    <t>kit/diária de 24 horas</t>
  </si>
  <si>
    <t>LED moving head</t>
  </si>
  <si>
    <t>Equipamento de luzes em led com movimento e controle computadorizado por mesa de comando</t>
  </si>
  <si>
    <t>LED refletor par 64</t>
  </si>
  <si>
    <t>Refletor em LED par 64</t>
  </si>
  <si>
    <t>Mesa de iluminação</t>
  </si>
  <si>
    <t>Mesa de luz digital -  12 canais de saída com 3000W cada, com cargas em 220V. Fusíveis externos. Disjuntores  traseiros de 100 ampères. Refrigeração interna.  24 cenas programáveis; Efeito fade;   sequenciais de cenas;  funções  de operação;  Painel de controle embutido;  Suporte para rack 19 polegadas do Painel para a entrada de áudio (padrão RCA) podem ser conectados sinais provindos de discmans e semelhantes e de saídas de amplificadores para caixas de som até 20W. Podem ser ligadas lâmpadas incandescentes em geral e cargas indutivas como ventiladores e transformadores para lâmpadas PAR     e equipamentos de iluminação que não necessitarem de sincronismo de rede (por exemplo, a Bola Multi-Raios Luz de Prata);  Memória do último estado de funcionamento da Mesa;  Bivolt sem chave de seleção – 60Hz (OBS.: a tensão e corrente das cargas devem estar de acordo com a rede elétrica)</t>
  </si>
  <si>
    <t xml:space="preserve">Microfone auricular </t>
  </si>
  <si>
    <t xml:space="preserve">Microfone auricular sem fio que operam em UHF. Incluso as baterias ou pilhas para respectivo microfone </t>
  </si>
  <si>
    <t>Microfone com ou sem fio com pedestal de mesa ou de chão</t>
  </si>
  <si>
    <t>Microfone bastão com ou sem fio, cardióide, dinâmico, com receptor true diversity de alta qualidade, frequência 8018000Hz, sensibilidade do microfone 2,1mv/pa, potência de saída do transmissor RF em 500hm. 30mw, função autolock para evitar mudanças acidentais de configurações, com display gráfico iluminado (transmissor e receptor), largura de banda 42Mhz 1680, frequência UHF livre de interferência, função pilot toner esquelch para eliminar interferência RF quando o transmissor está desligado, sincronização do transmissor com receptor via interface infravermelho, conector da base XLR 24m/v para uso profissional. fixados em pedestais tipo girafa ou de mesa, de acordo com a necessidade do evento.</t>
  </si>
  <si>
    <t xml:space="preserve">Microfone de lapela </t>
  </si>
  <si>
    <t xml:space="preserve">Microfone de lapela sem fio que operam em UHF. Incluso as baterias ou pilhas para respectivo microfone </t>
  </si>
  <si>
    <t>Microfone Gooseneck</t>
  </si>
  <si>
    <t>Microfone gooseneck sem fio com padrões cardióide e supercardióide; Indicador de status bicolor ou um único anel de luz de cor; Blindagem de RF contra intermodulação de dispositivos sem fio; Mudo Programável; Entrada lógica / saída para controle remoto de LED e mute; Opções de base de mesa com ou sem fio de montagem em superfície e tecnologia para melhorar a filtragem de RF. com comprimento de haste flexível de acordo com a necessidade do evento.</t>
  </si>
  <si>
    <t>Microfone Headset</t>
  </si>
  <si>
    <t>Microfone headset tipo cardióide com 42Mhz largura de banda, 1680 frequência UHF sintonizáveis, banco com até 12 frequências aprimoradas; recepção diversa de alta qualidade sem interferência de RF; recurso de busca automática de frequência disponíveis; faixa de frequência AF; sincronização sem fio de transmissores via interface infravermelho ; Operação do menu de fácil utilização com mais opção de controle, display gráfico iluminado (receptor e transmissor); função auto-lock; compander HDX; indicador de baterias no transmissor e receptor em 4 divisões; Função MUDO programável; modo equalizador sound check integrado.</t>
  </si>
  <si>
    <t>Monitor TV 42"</t>
  </si>
  <si>
    <t>TV em LED entrada para: VGA(D-Sub)/UHF/VHF/CATV/HDMI, S-Video, Hd Ready, Tecnologia Digital, entrada USB para leitura de imagens, vídeo e áudio, Full HD ou superior, tecnologia de espelhamento, com Suporte de parede, chão ou Pedestal.</t>
  </si>
  <si>
    <t>Monitor TV 55"</t>
  </si>
  <si>
    <t>TV em LED, entrada para: VGA(D-Sub)/UHF/VHF/CATV/HDMI, S-Video, Hd Ready, Tecnologia Digital, entrada USB para leitura de imagens, vídeo e áudio, Full HD ou superior, tecnologia de espelhamento, com Suporte de parede, chão ou Pedestal.</t>
  </si>
  <si>
    <t>Monitor TV 65"</t>
  </si>
  <si>
    <t xml:space="preserve">Mouse sem fio </t>
  </si>
  <si>
    <t xml:space="preserve">Mouse sem fio para apresentação com função passador automático de slides (distância de até 30 metros) </t>
  </si>
  <si>
    <t xml:space="preserve">No-break </t>
  </si>
  <si>
    <t xml:space="preserve">Entrada bivolt automática 110/220v, mínimo de 4 saídas, potência 800va </t>
  </si>
  <si>
    <t>Notebook</t>
  </si>
  <si>
    <t xml:space="preserve"> - Processador quad-core com clock mínimo de 2.2Ghz 
 - Memoria RAM com no mínimo 8GB
 - Armazenamento do tipo SSD/NAND com no mínimo 250GB 
 - Tela de 15 polegadas ou superior
 - Conexão tipo HDMI para uso em Monitor/Projetor
 - Sistema operacional windows em sua versão mais recente 
 - Sistema de antimalware instalado e atualizado
 - Cabo de segurança kensington com segredo. </t>
  </si>
  <si>
    <t xml:space="preserve">Painel com estrutura metalon </t>
  </si>
  <si>
    <t xml:space="preserve">Painel com estrutura metalon  </t>
  </si>
  <si>
    <t>Painel de Led</t>
  </si>
  <si>
    <t>Painel de Led em alta definição, P2.9mm ou P3.9mm, conforme a necessidade de cada evento. Gabinete: 50cm x 50cm. Definição do gabinete: P3.9mm c 128 x 128 pixels ou P2.9mm com 168 x 168 pixels. Alta capacidade de atualização e de resolução, cabo de alimentação e o de processamento estão ligados fora do gabinete, eliminando a necessidade de abrir o mesmo, e assim, reduzindo bastante o tempo de instalação e de desmontagem, gabinete feito de alumínio e estético, processador de vídeo, compatível com várias fontes de sinal de entrada, como AV. Video S, VGA, DVI, YPbPr, HDMI, SDI, etc. A contratação do item deve incluir: estrutura para fixação e/ou sustentação do painel e todo cabeamento necessário, bem como a mão de obra necessária à instalação, operação através do software Resolume (ou similar), manutenção e acompanhamento durante o evento. Gerenciamento de mídia, convergência digital e direção técnica.
Servidor de Mídia para gerenciamento de painel de LED, adequado ao
tamanho do led. Mesa de corte Blackmagic pro. Técnicos Composição de mosaico de background. Servidor Encoder.</t>
  </si>
  <si>
    <t>Passador a laser</t>
  </si>
  <si>
    <t>Ponteira laser para uso em projeções. Danger - 5 pontas/tipo pointer; sem fio, com distância mínima de 10 metros. Apresentador sem fio e apontador Laser; plug and play; USB e botões com suporte para as funções de apresentação. Compatível com PC ou Notebook, com Sistema Operacional Windows e/ou MacOS - todas as versões. Com todos os insumos e materiais necessários para operação disponíveis (quando necessário).</t>
  </si>
  <si>
    <t xml:space="preserve">Pedestal para microfone </t>
  </si>
  <si>
    <t>Pedestal para microfone com regulagem e estante girafa</t>
  </si>
  <si>
    <t xml:space="preserve">Ponto de acesso </t>
  </si>
  <si>
    <t>Instalação de ponto de acesso à rede cabeada tipo CAT5e (com todo material necessário - ex: conectores) para a distância de no minimo 25 metros</t>
  </si>
  <si>
    <t xml:space="preserve">por ponto/diár
ia </t>
  </si>
  <si>
    <t>Ponto de Internet (cabeada ou WIFI)</t>
  </si>
  <si>
    <t xml:space="preserve">Ponto de internet banda larga com no mínimo 50 Mbps e latência inferior a 50ms a ser entregue através de cabo do tipo UTP, com garantia de banda de Download de 50% e upload de 25%. </t>
  </si>
  <si>
    <t>por ponto/diária de 24 horas</t>
  </si>
  <si>
    <t xml:space="preserve">Ponto elétrico </t>
  </si>
  <si>
    <t xml:space="preserve">Ponto elétrico para tomada e extensão. </t>
  </si>
  <si>
    <t xml:space="preserve">unidade/d iária </t>
  </si>
  <si>
    <t>Projetor multimídia de 20.000 ansi lumens</t>
  </si>
  <si>
    <t>Projetor com Sistema DLP; Resolução XGA (1024x768); Brilho (ANSI Lumens): 20.000; Contraste: 20.000:1; Tamanho da Imagem (Diagonal): 30"-300"; Zoom/Foco: Motorizado (1.3: 1); Tipo da lâmpada: 350W; Suportar resolução VGA (640 x 480) a UXGA (1600 x 1200); Frequência Horizontal: 15K-102KHz; Deslocamento de Lente:
Vertical: 115% -125% ± 5%; Compatibilidade com HDTV: 480i, 480p, 576i, 567p, 720p, 1080i, 1080p; Compatibilidade de vídeo: NTSC, PAL, SECAM; Fonte de alimentação: AC100 a 240V, 5A, 50 a 60 Hz; Modos de
Imagem: Dinâmico/ Apresentação / sRGB / Cinema / 3D / Usuário 1 / Usuário 2; Suporta Blu-Ray, Full HD e 3D; Suporte 3D e compatibilidade: Frame Sequencial: Até 480i; Frame Packing: Até 24Hz 1080p; Side by Side: Até 60Hz 1080i; Top Bottom: Até 24Hz 1080p.</t>
  </si>
  <si>
    <t xml:space="preserve">Rádio (tipo walk talkie ou similar) </t>
  </si>
  <si>
    <t xml:space="preserve">Longo alcance (até 8 km), com possibilidade de seleção de frequências em UHF e VHF  </t>
  </si>
  <si>
    <t xml:space="preserve">Receptor e fone auricular </t>
  </si>
  <si>
    <t>Receptor infravermelho / VHF</t>
  </si>
  <si>
    <t>Receptor infravermelho/VHF (sistema a ser definido pela contratante) com fones de ouvido, botão liga/desliga, controles de volume e canal de idioma, capacidade para recepção de no mínimo 6 canais de interpretação simultânea. Tendo em vista que a Contratada se deve responsabilizar pelo equipamento alocado, cada receptor poderá estar identificado individualmente, de forma a facilitar sua devolução e reduzir a hipótese de perdas e faltas durante o evento. Deverá estar prevista no custo da locação a distribuição de receptores, por profissionais com fluência nos idiomas traduzidos e habilitados a instruir os participantes quanto ao uso correto do equipamento. Os fones de ouvido deverão ser entregues higienizados e acondicionados em embalagens descartáveis. A contratante não se responsabilizará pela perda ou quebra de receptores.</t>
  </si>
  <si>
    <t>Refletor LED ribalta</t>
  </si>
  <si>
    <t>Refletor de LED ribalta com 70 LEDs de 3W: 21 vermelhos, 14 verdes, 14 azuis, 14 âmbares e 7 brancos. 3 modos de operação: DMX 512, Master / Slave e Active Sound. Efeito estrobo com 1-25 fps e pulso. Auto ajuste de matiz, saturação, temperatura de cor e intensidade.</t>
  </si>
  <si>
    <t>Refletor Mini Spot LED</t>
  </si>
  <si>
    <t>Refletor Mini Spot orientável, com lâmpada em LED. 3 modos de operação: DMX 512, Master / Slave e Active Sound</t>
  </si>
  <si>
    <t>Régua de energia</t>
  </si>
  <si>
    <t>Mínimo 6 tomadas que deverão aceitar tanto o padrão antigo quanto o novo e também os plugs de apenas dois pinos redondos (esses que são comuns em fontes de modens e roteadores). Possiblidade de ser usada tanto em 110V quanto em 220V, mas a saída será sempre igual a entrada, ou seja, se plugar numa rede 110V, as tomadas serão todas 110V. Se for plugado numa rede 220V, todas as tomadas também serão 220V.</t>
  </si>
  <si>
    <t>Rider de som</t>
  </si>
  <si>
    <t>02 Console 48 canais x 12 + L/R,  08 canais de EG 31 bandas, 08 canais de compressor, 16 canais de gate, 06 processadores de efeitos (de sinal do sistema PA e entradas e saídas), 02 CD Player profissional, 08 monitores (de  chão, ativos e amplificados, tipo 12``/drive), vias de monitor mix 01/02; 03/04; 05/06; 07 lead monitor; mix L (PA) e mix R (PA); 01 sub para bateria; 01 monitor cue; 08 amplificadores para guitarra; 01 conga; 01 quinto; 01 tumba; 02 estantes de prato girafa p/percussão; 02 estantes de caixa; 01 timbales; 02 estantes de teclado dupla. 02 multicabo de 48 vias e 16 voltas (monitores).</t>
  </si>
  <si>
    <t xml:space="preserve">Roteador para internet sem fio wireless </t>
  </si>
  <si>
    <t xml:space="preserve">Roteador Wireless dualband, com no mínimo as seguintes características: velocidade de 350 Mbps em 2.4Ghz e 750 Mbps em 5GHz, tecnologia UM-MIMO, 3 antenas, 802.11 a/g/n/ac, firewall compatível com IPV6, funcionalidade de integração entre os APs para formar mesh de rede wifi, QoS por dispositivo e por aplicação  </t>
  </si>
  <si>
    <t>Sistema de credenciamento eletrônico</t>
  </si>
  <si>
    <t>Software de credenciamento eletrônico customizável, com funcionamento em plataforma online e off-line. O técnico que irá acompanhar o treinamento e a execução do evento deverá estar habilitado para realizar qualquer ajuste ou alteração no código do sistema, no local do evento.</t>
  </si>
  <si>
    <t>Sistema de projeção mapeada</t>
  </si>
  <si>
    <t>Sistema de Projeção mapeada que permite a projeção de imagens e animações através de softwares específicos, com imagem projetada em design 2D ou 3D em qualquer superfície de escala arquitetônica, bem como em objetos ou produtos, podendo oferecer apresentações interativas incluindo as chamadas implementações 4D e 5D.
Tecnologia permite que vídeos de altíssima resolução sejam projetados sobre formas geométricas complexas como veículos, estátuas ou fachadas de prédios sem distorções. O gerenciado pelo sistema de produção e reprodução para multi-displays e mapping (mapeamento)  que permite a orquestração de animações, gráficos, vídeo, som, luz, interatividade e live feeds . Sistema também é responsável por realizar os ajustes (distorções geométricas) necessários para encaixar o conteúdo 3D/2D criado na superfície projetada, inclusive em superfícies esféricas e fachadas e pode ser operado remotamente. O valor do item deve contemplar a montagem e desmontagem, bem como a manutenção durante todo o período do evento.  Todos os recursos humanos e técnicos para o perfeito funcionamento do sistema deverão estar inclusos no valor do item.</t>
  </si>
  <si>
    <t>Sistema de projeção panorâmica</t>
  </si>
  <si>
    <t>Sistema de projeção panorâmica tipo spyder, controlável e programável digitalmente, e que possibilite projetar em grandes telas sem perder a luminosidade e, principalmente, sem perder a definição Full HD (1920 x 1080 pixels). O sistema de projeção é composto por um equipamento de hardware controlado por um software próprio que permite o total controle da projeção e transmissão de vídeos de alta definição, apresentações em Power Point, transmissões simultâneas e outras fontes de vídeo, tudo na mesma tela panorâmica. O valor do item deve contemplar a montagem e desmontagem, bem como a manutenção durante todo o período do evento.  Todos os recursos humanos e técnicos para o perfeito funcionamento do sistema deverão estar inclusos no valor do item.</t>
  </si>
  <si>
    <t>Sistema de transmissão por infravermelho
/ VHF</t>
  </si>
  <si>
    <t>Sistema formado por transmissores, moduladores e radiadores de infravermelho/VHF, em quantidade suficiente para atendimento à demanda do evento quanto aos idiomas traduzidos, devendo ser instalado e cabeado pela Contratada conforme as características do local. Os moduladores deverão possibilitar monitoração independente de cada canal ativo. Os transmissores devem estar acompanhados de kit de instalação para uso sobre pedestais, paredes e demais espaços disponíveis no local, inclusive treliças e tetos que suportem sua instalação, bem como devem garantir transmissão livre de ruídos ou interferências. Os radiadores devem possuir potência mínima de 5 watts e assegurar a cobertura de todo o local do evento, sendo o campo de transmissão uniforme e livre de ruído. Um técnico especializado no sistema deverá acompanhar a montagem, desmontagem e estar presente durante o evento.</t>
  </si>
  <si>
    <t>Tablet</t>
  </si>
  <si>
    <t xml:space="preserve">Dispositivo móvel tipo tablet com sistema operacional android ou IOS (mais recente e instalado) com:
 - Tela de 8” ou maior 
 - Câmera frontal de no mínimo 2 Megapixels
  - Câmera traseira de no mínimo 8 Megapixels 
  - Interface bluetooth 4.0 ou superior
 - Conexão para headset tipo P3 integrada ou através de adaptador
 -  Conexão de dados através de interface USB
 - Tela touch multitoque
 - wifi integrado 802.11AC ou superior
 - Memória RAM de no mínimo 4GB
 - Memória de armazenamento de 64 GB
 -  Apto para receber aplicativos inclusive em HTML 5.  
(O equipamento deverá vir com todos os acessórios necessários ao funcionamento bem com com case e película de proteção) </t>
  </si>
  <si>
    <t>Tela 180" a 210"</t>
  </si>
  <si>
    <t>Tela 180" (2,75 x 3,65 m) ou 210" (4,15m x 3,10m), podendo ser para projeção frontal ou retroprojeção, com tripé em aço que permita a variação de altura.</t>
  </si>
  <si>
    <t>Tela 90" a 150"</t>
  </si>
  <si>
    <t>Tela 90" retrátil (1,5 x 2,0 m) ou 120" (1,80 x 2,40 m) ou 150" (3,00m x 2,25m), podendo ser para projeção frontal ou retroprojeção, com tripé em aço que permita a variação de altura.</t>
  </si>
  <si>
    <t xml:space="preserve">Tela com estrutura de Box truss </t>
  </si>
  <si>
    <t xml:space="preserve">Tela com projeção e estrutura de box truss  </t>
  </si>
  <si>
    <t xml:space="preserve">m²/diária / diária de 24 horas </t>
  </si>
  <si>
    <t>Tela para projeção panorâmica</t>
  </si>
  <si>
    <t>Tela adequada para projeção panorâmica, que possibilite a projeção sem perda de luminosidade e, principalmente, perda de definição Full HD (1920 x 1080 pixels). O valor do item deve contemplar a montagem e desmontagem, bem como a manutenção durante todo o período do evento.</t>
  </si>
  <si>
    <t>Totem de autoatendimento</t>
  </si>
  <si>
    <t>Totem de autoatendimento, com tela de LCD 20"; Touch Screen (Tela de toque); CPU; teclado antivandalismo; mouse trackball; sistema windows; leitor de código de barras e/ou QRCode; leitor de cartão magnético; leitor biométrico; impressora térmica; impressora laser; webcam; wireless; pinpad; sistema de som; sensor de presença; porta USB frontal.  Para ser utilizado em credenciamento; ou pesquisa de avaliação; ou divulgação de informações do evento.</t>
  </si>
  <si>
    <t xml:space="preserve">Totem dinâmico interativo (totem shopping) </t>
  </si>
  <si>
    <t xml:space="preserve">Totem dinâmico interativo 
- Tela de no mínimo 42” como tecnologia touch  
-  Computador com processador quad-core com clock mínimo de 2Ghz, 8GB RAM e SSD de 250GB 
- Com sistema de som embutido  
- Sistema operacional windows em sua versão mais recente 
- Sistema de antimalware instalado e atualizado. </t>
  </si>
  <si>
    <t xml:space="preserve">Video Wall </t>
  </si>
  <si>
    <t xml:space="preserve">Tamanho diagonal de 55" ; S-PVA (DID) ; Resolução de 1920 x 1080 ; Espaçamento de pixel de 0.63 mm (H) x 0.63 mm (V) ; Área de exibição ativa de 1209.6 mm x 680.4 mm ; Brilho de 700 cd/m² ; Taxa de contraste ; dinâmico) de 10000:1; Ângulo de visão (horizontal / vertical) de 178/178 ; Tempo de resposta de 8 ms ; Cor do visor de 8 bits - 16,7 M; Gama de cores de 68% ; Taxa de contraste de 3500:1; D-SUB analógico, DVI-D, Porta do visor ; CVBS, HDMI1, HDMI2 ; RCA (L / R), Minientrada estéreo ; DVI-D (saída de loop) ; Minientrada estéreo; Saída de alimentação de 5 V ; Controle externo RS232C (entrada / saída), RJ45 Conectado; Dimensão do conjunto de 1215.3 x 686.1 x 96 mm; Dimensão da embalagem de 1355 x 820 x 310 mm ; Peso do conjunto de 24 kg; Peso da embalagem de 35 kg ; Montagem VESA de 600 x 400 mm ; Fonte de alimentação CA 100 - 240 V ~ (+/- 10%), 50 / 60 Hz ; Menos de 1 Watt ; 248 Watts (máx.) / 206 Watts (típico) ; Menos de 1 Watt ; Tipo de alimentação interna; Moldura super estreita Detecção de erro da lâmpada, Antirretenção, Sensor de temperatura, MDC RS232C / RJ45, Plug and Play (DDC2B), PIP / PBP,  Visor giratório, Travamento de botão, Corrente margarida digital, Programação inteligente, Atualização inteligente de F / W, cabeamento para intalação, software para controle de imagens entre telas, Software que permite configuração de imagens quando tem uso de conjunto de telas, incluir todos os custos de deslocamento e instalação, ter um técnico responsável pela instalação. </t>
  </si>
  <si>
    <t xml:space="preserve">Seção 3 - Ornamentação e Mobiliário </t>
  </si>
  <si>
    <t xml:space="preserve">Aparador reto de ferro com tampo de vidro </t>
  </si>
  <si>
    <t xml:space="preserve">Aparador retangular, reto, de ferro com tampo de vidro. </t>
  </si>
  <si>
    <t xml:space="preserve">diária </t>
  </si>
  <si>
    <t>Arranjo de flor grande para mesa</t>
  </si>
  <si>
    <t>Arranjo de impacto com flores nobres e/ou tropicais naturais para mesas de buffet, apoio e outras.</t>
  </si>
  <si>
    <t>Arranjo de flor pequeno para mesa</t>
  </si>
  <si>
    <t>Arranjo pequeno de flores nobres e/ou tropicais naturais para mesa de centro, mesa de almoço.</t>
  </si>
  <si>
    <t xml:space="preserve">Arranjo de flores (mesa plenária) </t>
  </si>
  <si>
    <t xml:space="preserve">Arranjos tipo jardineira para mesa plenária, no mínimo com 1m x 0,6m x 0,3m (largura x altura x profundidade). Tipo de flores a critério da contratante.   </t>
  </si>
  <si>
    <t xml:space="preserve">unidade </t>
  </si>
  <si>
    <t xml:space="preserve">Bancada para laptop e/ou computador </t>
  </si>
  <si>
    <t xml:space="preserve">Bancada (preferencialmente de madeira) para apoio de laptop e ou computador. </t>
  </si>
  <si>
    <t xml:space="preserve">Banheiro químico portátil - fibra ou plástico </t>
  </si>
  <si>
    <t xml:space="preserve">assento, descarga, papel toalha, gel para mãos (com álcool), forro descartável para assento. Com tampa móvel no fundo (que evite a visualização de dejetos) e cuba; iluminação e ventilação interna; constituído de material de alta densidade, que proporcione grande resistência a choques e temperatura externa. Inclui também os serviços diários de manutenção, fornecimento de material de limpeza e higienização dos sanitários. </t>
  </si>
  <si>
    <t>Banqueta alta para mesa bistrô (madeira ou metal)</t>
  </si>
  <si>
    <t xml:space="preserve">Banqueta alta para mesa bistrô, estrutura tubular em aço ou de madeira. Assento em estofado (cores diversas). </t>
  </si>
  <si>
    <t>Biombo</t>
  </si>
  <si>
    <t>Biombo em madeira, ferro, vidro ou material semelhante para divisória de foyers e salas. Com altura mínima de 2 metros.</t>
  </si>
  <si>
    <t>m/diária de 24 horas</t>
  </si>
  <si>
    <t>Cadeira fixa</t>
  </si>
  <si>
    <t xml:space="preserve">Estofada. Fixa com ou sem braço. </t>
  </si>
  <si>
    <t>Cadeira giratória</t>
  </si>
  <si>
    <t>Estofada. Giratória com ou sem braço</t>
  </si>
  <si>
    <t xml:space="preserve">Cadeira plástica </t>
  </si>
  <si>
    <t>Cadeira plástica com ou sem braço</t>
  </si>
  <si>
    <t xml:space="preserve">Cenário construído </t>
  </si>
  <si>
    <t>Construção de: mock ups,  personagens 3D, pórticos,  painéis, testeiras, bancadas, back-light e front-light personalizados, letra caixa (podendo ser em acrílico colorido, MDF ou laqueado), piso em MDF e/ou carpete e/ou vidro e/ou laqueado (podendo ser retroiluminado e com aplicação de adesivo vinílico), paredes de vidro, parede em estrutura de sodem, canaletada construída em madeira pintada e/ou laqueada, e/ou em lona e/ou em courvin e/ou adesivo plotado e/ou tecido. Uso de paisagismo natural, mobiliário decorativo para compor a decoração, iluminação, instalações elétricas necessárias, rampas; Tudo deverá estar ligado à temática do evento. O cenário construído deverá estar igual ao projeto cenográfico, aprovado pela contratante, contemplando todos os detalhes, materiais, iluminação, luminárias, aplicações, arranjos e mobiliários.  O valor da montagem e desmontagem deve estar incluso no valor do item, bem como dos insumos necessários ao transporte dos materiais. O lixo produzido durante a montagem e desmontagem deve ser recolhido, o espaço deve ser entregue limpo.</t>
  </si>
  <si>
    <t>m³</t>
  </si>
  <si>
    <t xml:space="preserve">Cenografia </t>
  </si>
  <si>
    <t>Cenografia para palco e ambiente do evento contemplando iluminação, sonorização, decoração e trajes temáticos.</t>
  </si>
  <si>
    <t xml:space="preserve">m²/diária </t>
  </si>
  <si>
    <t>Dispenser álcool gel - borrifador</t>
  </si>
  <si>
    <t>Álcool gel em recepiente de polipropileno transparente com válvula pump - capacidade mínima de 500 ml. O recipiente deverá estar abastecido com a capacidade mínima de 500 ml.</t>
  </si>
  <si>
    <t xml:space="preserve">Estande construído BÁSICO </t>
  </si>
  <si>
    <t>Estandes básicos, estilo octanorm, compreendendo montagem, manutenção e desmontagem, com plotagem nas três paredes do estande, contendo: três tomadas, acarpetado, iluminação apropriada, testeira com adesivação e iluminação, bancada (arte fornecida pela Contratante, impressão e aplicações dos adesivos sob responsabilidade da empresa).</t>
  </si>
  <si>
    <t xml:space="preserve">Estande interno – tipo lounge </t>
  </si>
  <si>
    <t xml:space="preserve">Composição do espaço: Mesa de centro e mesinhas laterais de material reciclado, pufes de material reciclado (por exemplo: de garrafa Pet ou revestido com lona de bâner), sofás e poltronas resistentes, de papelão, revestidos com papel de cana ou equivalente, painel TS com espaço para televisor 42”, porta-folder em OSB, forração do piso local com fibras naturais (ou outro material sujeito à aprovação). Obs.: na impossibilidade de  atendimento  com  os  materiais  ecológicos  discriminados neste item, propor opções que compatíveis com o conceito de sustentabilidade; Mesa ou bancada para máquina de café. Em caso de piso elevado, providenciar rampa para cadeirante devidamente sinalizada com aplicação de tiras antiderrapantes; ornamentação: paisagismo. Tomadas: 110 V/220V. Lixeiras. Equipamento: TV LCD 42”, DVD, torre para televisor e aparelho de DVD, aparelho de DVD, laptop e/ou computador com acesso à internet, máquina de café, frigobar, caixas de som. </t>
  </si>
  <si>
    <t>Estrutura de cobertura</t>
  </si>
  <si>
    <t>Cobertura modulável de alumínio ou aço carbono, podendo ou não ter fechamento lateral. Estruturas modulares revestidas de policarbonato ou lona impermeável PVC tipo vinílica, confeccionada em tecido sintético especial com aditivos químicos auto extinguível, anti mofo, anti fungos e laca anti raios UV e IV com bloqueador solar. A cobertura deve ter limite mínimo de resistência a tração de 290 N/mm² e limite de escoamento. A estrutura de cobertura deverá estar igual ao projeto aprovado pela contratante. Durante o tempo de uso da cobertura metálica a sua manutenção e troca de peças e/ou da lona deve estar prevista no valor do item. Deve contemplar no valor do item sistema de climatização compatível com o tamanho da estrutura. O lixo produzido durante a montagem e desmontagem deve ser recolhido, o espaço deve ser entregue limpo.</t>
  </si>
  <si>
    <t>Estrutura de fechamento</t>
  </si>
  <si>
    <t>Estrutura em marcenaria, spider ou box truss, com painel em mdf ou vidro ou lona, podendo ser transparente ou opaca. Cenografia externa: estrutura revestida em tecido ou curvim ou parede canaletada construída em madeira pintada e/ou laqueada com aplicação de logomarca em letra caixa; Paisagismo natural, montagem, iluminação e instalações elétricas necessárias, fita de isolamento de área (conforme a demanda do evento) e porta de acesso.  O valor da montagem e desmontagem deve estar incluso no valor do item, bem como dos insumos necessários ao transporte dos materiais. O lixo produzido durante a montagem e desmontagem deve ser recolhido, o espaço deve ser entregue limpo.</t>
  </si>
  <si>
    <t xml:space="preserve">Extintor de incêndio </t>
  </si>
  <si>
    <t xml:space="preserve">Extintor de incêndio para classes ABC -  6 kg </t>
  </si>
  <si>
    <t xml:space="preserve">Frigobar </t>
  </si>
  <si>
    <t>Refrigerador para pequenos ambientes com capacidade de armazenamento de 135 litros.  Na voltagem de acordo com o local do evento.</t>
  </si>
  <si>
    <t>Guardavolumes</t>
  </si>
  <si>
    <t>Com ou sem porta em formato estante ou armário com divisórias.</t>
  </si>
  <si>
    <t>m2/diaria</t>
  </si>
  <si>
    <t>Kit para secretaria</t>
  </si>
  <si>
    <t>Contendo: 1 pacote de papel sulfite (branco, 100 folhas, formato A4, 75 g/m² ou superior); 1 régua plástica de 30 cm; 1 borracha branca; 3 canetas azuis; 3 canetas pretas; 3 canetas vermelhas; 1 tesoura para papel; 1 grampeador de mesa tamanho pequeno, em metal 26/6, com grampos; 1 caixa de clipes tamanho 6/0; 1 tubo de cola instantânea; 1 pendrive de 4Gb; 2 pincéis atômicos de cores variadas; 1 rolo de fita adesiva transparente de 50mm de largura; 1 rolo de fita crepe de 50mm de largura; 1 extrator metálico de grampos; 1 bloco de post-it com 100 folhas, 76x102mm. Todo o material deverá estar acondicionado em caixa adequada para fácil portabilidade e transporte. Ao final do evento o kit ficará com a contratante</t>
  </si>
  <si>
    <t xml:space="preserve">Lixeira grande </t>
  </si>
  <si>
    <t xml:space="preserve">Com pedal e capacidade de 100 litros. Perfil e cor a serem definidos por ocasião do evento. </t>
  </si>
  <si>
    <t>Lixeira pequena</t>
  </si>
  <si>
    <t xml:space="preserve">Lixeira plástica ou alumínio capacidade 5, 15 ou 30 litros. Perfil e cor a serem definidos por ocasião do evento. </t>
  </si>
  <si>
    <t>Lounge Bistrô</t>
  </si>
  <si>
    <t>Mobiliário arrojado em metais cromados, vidro, couro e outros materiais, contemplando: 04 mesas estilo bistrô (altas) com arranjo natural pequeno, com 04 banquetas cada, 04 pufes quadrados e 02 pufes retangulares.</t>
  </si>
  <si>
    <t>Lounge Palco</t>
  </si>
  <si>
    <t>Até 10 cadeiras e/ou poltronas em couro ou material de primeira linha, até 05 mesas de apoio, tapete proporcional ao número de cadeiras. Possibilidade de modelo giratório.</t>
  </si>
  <si>
    <t>Lounge VIP</t>
  </si>
  <si>
    <t>Mobiliário em couro ou tecido, contemplando: 01 sofá de 03 lugares, 02 poltronas, 01 sofá de 02 lugares, 03 mesas de canto com arranjo floral natural baixo, 01 mesa de centro com arranjo floral natural médio e  tapete proporcional ao tamanho do lounge, estilo conforme o perfil do evento, aprovado pela contratante</t>
  </si>
  <si>
    <t>Luvas</t>
  </si>
  <si>
    <t>Par de luvas transparente de plástico descartável, tamanho a definir. O quantitativo não utilizado ficará para a contratante</t>
  </si>
  <si>
    <t>Máscara facial</t>
  </si>
  <si>
    <t>Máscara descartável, dupla camada, cor branca, confeccionado em TNT - tecido não tecido, semi-facial (boca e nariz), medindo aproximadamente 18x9 cm. Confeccionado no estilo retangular, tamanho único, com acabamento em toda a extremidade por soldagem eletrônica pontilhada. Com três pregas no centro da mascara que diminui e aumenta o tamanho. O quantitativo não utilizado ficará para a contratante.</t>
  </si>
  <si>
    <t xml:space="preserve">Mastro interno para bandeira </t>
  </si>
  <si>
    <t>Mastro interno para bandeira com suporte e ponteira. Medidas de bandeiras: 1 pano = 64 x 45 cm. Medida mastro entre 2,30m e 3,15m.</t>
  </si>
  <si>
    <t xml:space="preserve">Mesa </t>
  </si>
  <si>
    <t xml:space="preserve">Mesa de centro em madeira. </t>
  </si>
  <si>
    <t xml:space="preserve">Mesa de canto em madeira, preferencialmente oriunda de reuso. </t>
  </si>
  <si>
    <t>Mesa - tipo 1</t>
  </si>
  <si>
    <t>Mesa em madeira ou com o tampo de vidro, para 06 lugares, podendo ser quadrada (mínimo 1.40m x 1.40m) ou redonda (mínimo 1.20m Ø) com 06 cadeiras fixas com encostos e assento estofados.</t>
  </si>
  <si>
    <t>Mesa - tipo 2</t>
  </si>
  <si>
    <t>Mesa em madeira ou com o tampo de vidro, para 10 lugares, podendo ser quadrada (mínimo 2mx2m) ou redonda (mínimo 1,60m Ø) com 10 cadeiras fixas com encostos e assento estofados.</t>
  </si>
  <si>
    <t xml:space="preserve">Mesa tipo bistrô </t>
  </si>
  <si>
    <t xml:space="preserve">Mesa tipo bistrô, tampo redondo com aproximadamente 50 cm de diâmetro. Tampo em madeira, vidro ou metal, estrutura tubular em madeira ou aço carbono e pintura eletrostática (cores diversas). Altura aproximada: 1m05cm. </t>
  </si>
  <si>
    <t xml:space="preserve">Montagem de piso </t>
  </si>
  <si>
    <t xml:space="preserve">Piso ao nivel do solo, estilo passarela, revestido com carpete tipo forração. Cores diversas.  </t>
  </si>
  <si>
    <t xml:space="preserve">Montagem de piso com nivelamento </t>
  </si>
  <si>
    <t xml:space="preserve">Piso de madeira elevado a 10 cm com revestimento em carpete (cores diversas), com nivelamento, prevendo rampa para cadeirante.  </t>
  </si>
  <si>
    <t xml:space="preserve">Painel em tecido 100% algodão rústico (tipo 
canvas) para 
sinalização e/ou 
aplicação em estandes </t>
  </si>
  <si>
    <t xml:space="preserve">Painel impresso em tecido 100% algodão rústico (tipo canvas) para sinalização e/ou aplicação em estandes - Cores diversas. Impressão quatro cores, preferencialmente com tinta a base de água. </t>
  </si>
  <si>
    <t xml:space="preserve">Painel vidro </t>
  </si>
  <si>
    <t xml:space="preserve">Painel para composição de parede de vidro, com respectivos encaixes metálicos e base metálica. </t>
  </si>
  <si>
    <t xml:space="preserve">Palco construído </t>
  </si>
  <si>
    <t>Palco construído em estrutura de marcenaria ou boxtruss, com fechamento com piso de MDF ou vidro, podendo ser retroiluminado, com acabamento em vinil ou com fechamento em MDF ou carpete ou laqueado. Inclusa a
construção de púlpito em estrutura de MDF pintado ou com adesivo vinílico e/ou aplicação de letra caixa em acrílico com aplicação de logomarca e iluminação. Inclusa a área de sustentação do piso do palco, rodapé de palco, paredes laterais. Fundo de palco, paredes laterais de palco construído em estrutura de MDF com acabamento de acordo com projeto arquitetônico e de cenário e de iluminação. Escada principal com corrimão.  O palco deverá ter acesso de rampa de acessibilidade, conforme normas da ABNT e acesso por escada secundária. O valor da montagem e desmontagem deve estar incluso no valor do item, bem como dos insumos necessários ao transporte dos materiais.</t>
  </si>
  <si>
    <t>Pedestal de isolamento, tipo unifila</t>
  </si>
  <si>
    <t>Torretas cromadas com fita retrátil com, no mínimo, 2 metros de extensão e prisma de sinalização.</t>
  </si>
  <si>
    <t xml:space="preserve">Placa de sinalização </t>
  </si>
  <si>
    <t xml:space="preserve">Confeccionada em metal galvanizado. </t>
  </si>
  <si>
    <t xml:space="preserve">Porta folder </t>
  </si>
  <si>
    <t xml:space="preserve">Porta folder em acrílico  </t>
  </si>
  <si>
    <t>Pranchão</t>
  </si>
  <si>
    <t>Mesa pranchão retangular (mínimo 2,20m de comprimento x 1m de largura) ou redonda (mínimo 1,60m Ø)</t>
  </si>
  <si>
    <t xml:space="preserve">Prancheta </t>
  </si>
  <si>
    <t xml:space="preserve">Em acrílico, tamanho padrão com pegador e personalização em 4 cores. </t>
  </si>
  <si>
    <t>Praticável</t>
  </si>
  <si>
    <t>Modulável, acarpetado em todos os lados e na sua base, com elevação mínima de 05cm e máxima de 1metro de altura, com escada ou rampa, acabamento em tecido e, se eventualmente for necessário, com rodas.</t>
  </si>
  <si>
    <t xml:space="preserve">Puff quadrado </t>
  </si>
  <si>
    <t xml:space="preserve">Puff quadrado com aproximadamente 40 cm de lado, revestimento em courino. Cores diversas. </t>
  </si>
  <si>
    <t xml:space="preserve">Puff redondo </t>
  </si>
  <si>
    <t xml:space="preserve">Puff redondo com aproximadamente 40 cm de diâmetro, revestimento em courino. Cores diversas. </t>
  </si>
  <si>
    <t>Púlpito</t>
  </si>
  <si>
    <t>Púlpito em acrílico com medidas 1,09 m altura X 45 cm largura X 35 cm profundidade, suporte de água, mesa e base, podendo ser adesivado com a logomarca do evento ou da contratante</t>
  </si>
  <si>
    <t xml:space="preserve">Quadro branco </t>
  </si>
  <si>
    <t xml:space="preserve">Quadro branco (canetas de cores diversas e apagadores inclusos). </t>
  </si>
  <si>
    <t xml:space="preserve">Quiosque </t>
  </si>
  <si>
    <t>Quiosque preferencialmente em madeira</t>
  </si>
  <si>
    <t xml:space="preserve">Sofá </t>
  </si>
  <si>
    <t xml:space="preserve">Em couro ecológico ou equivalente, de 3 lugares. </t>
  </si>
  <si>
    <t xml:space="preserve">Em couro ecológico ou equivalente, de 2 lugares. </t>
  </si>
  <si>
    <t xml:space="preserve">Suporte para banner </t>
  </si>
  <si>
    <t xml:space="preserve">Em metalon galvanizado ou similar. 2m x 1,10m </t>
  </si>
  <si>
    <t>Tapete</t>
  </si>
  <si>
    <t>Tapete tipo oriental ou padrão geométrico ou rústico ou liso, conforme perfil do evento.</t>
  </si>
  <si>
    <t>Tapete sanitizante</t>
  </si>
  <si>
    <t>Tapete sanitizante, produzido em vinil (pvc), tamanho aproximado de 60 cm x 1,00 mt, não mancha, deve possuir borda vedante que impeça o vazamento de líquidos, espessura mínima de 10mm, antiderrapante e antichama.</t>
  </si>
  <si>
    <t>Tecido para decoração</t>
  </si>
  <si>
    <t>Instalação de tecido de lycra / algodão / voil / cetim em cores variadas para decoração e demarcações de espaços internos.</t>
  </si>
  <si>
    <t>Tenda 10x10</t>
  </si>
  <si>
    <t>Tenda tipo piramidal com armação em ferro tubular galvanizado e revestida em lona de PVC Branca anti-chama, altura mínima de 2 metros e máxima de 6 metros de seus pés de sustentação, estaqueadas com cabos de aço e estacas arredondadas. OBS: A estrutura da tenda (ferragens e lona) não poderá conter ferrugens, avarias, rasgos, buracos e sujeira.</t>
  </si>
  <si>
    <t>unidade/diária</t>
  </si>
  <si>
    <t>Tenda 3x3</t>
  </si>
  <si>
    <t>Tenda tipo piramidal com armação em ferro tubular galvanizado e revestida em lona de PVC Branca anti-chama, altura mínima de 2 metros e maxima de 4 metros de seus pés de sustentação, estaqueadas com cabos de aço e estacas arredondadas. OBS: A estrutura da tenda (ferragens e lona) não poderá conter ferrugens, avarias, rasgos, buracos e sujeira.</t>
  </si>
  <si>
    <t xml:space="preserve">Tenda com bandô e saia lateral </t>
  </si>
  <si>
    <t xml:space="preserve">Tenda modular em lona anti-chamas, impermeável e térmica. Com bandô e saia lateral, estrutura metálica em alumínio anodizado ou aço galvanizado, fechamento lateral completo com bandô e saia lateral.  </t>
  </si>
  <si>
    <t xml:space="preserve">Tenda pantográfica </t>
  </si>
  <si>
    <t xml:space="preserve">Tenda modular pantográfica em lona PVC com laca protetora, costura solda eletrônica reforçada, acabamento com vedação e estabilidade perfeitas.  Sapatas com discos 120 mm (aproximadamente), montagem com cabos náuticos 4 mm aproximadamente. Ancoragem adequada de forma a garantir a segurança, durante o período do evento, inclusive em períodos prolongados.  Tubos das sapatas de bitola 25x25 mm e estrutura principal tubo 30x30 mm. Ponteiras de acabamento no topo dos tubos das tesouras em X, de forma a inibir totalmente o efeito “vazador” na lona. </t>
  </si>
  <si>
    <t xml:space="preserve">Termômetro
</t>
  </si>
  <si>
    <t>Termômetro tipo digital infra-vermelho para medir a temperatura corporal sem contato físico, medidor de temperatura em ºC, com display para mensuração da temperatura LCD retro iluminado, distância de aferição entre 5 a 15 cm, com  gatilho acionador e bip indicativo (aproximadamente 1 segundo).</t>
  </si>
  <si>
    <t xml:space="preserve">unidade/diária de 24 horas
</t>
  </si>
  <si>
    <t>Toalha de mesa</t>
  </si>
  <si>
    <t>Toalha formato quadrado e/ou redondo e/ou retangular, em tecido de alta qualidade, estilo, cores e padrões de acordo com o evento.</t>
  </si>
  <si>
    <t xml:space="preserve">Totem - acrílico </t>
  </si>
  <si>
    <t xml:space="preserve">Criação, confecção, impressão, transporte, montagem e retirada de tótem acrílico em quatro cores.  </t>
  </si>
  <si>
    <t xml:space="preserve">Totem - vinil </t>
  </si>
  <si>
    <t xml:space="preserve">Criação, confecção, impressão, transporte, montagem e retirada de  tótem acrílico em quatro cores, com estrutura. </t>
  </si>
  <si>
    <t xml:space="preserve">Totem de identificação </t>
  </si>
  <si>
    <t xml:space="preserve">Tótens retro iluminados no formato mínimo de 0,70 x 0,70m x 2,20m de altura, para identificação. </t>
  </si>
  <si>
    <t>Vaso ornamental grande para chão</t>
  </si>
  <si>
    <t>Vaso com arranjo em folhagem e/ou palmeira, coqueiros e buchinhos naturais com cachepot. Modelos a serem aprovados pela contratante</t>
  </si>
  <si>
    <t xml:space="preserve">Seção 4 - Transporte </t>
  </si>
  <si>
    <t xml:space="preserve">Ambulância básica </t>
  </si>
  <si>
    <t xml:space="preserve">Serviço de ambulância UTI móvel registrada no corpo de bombeiro, com equipe composta por: 01 médico e 01 motorista socorrista (treinado em primeiros socorros). A ambulância deve ser equipada com: materiais para atendimento emergencial e primeiros socorros; maca articulada com colchonete e com rodas; suporte para soro; instalação de rede de oxigênio com cilindro, válvula, manômetro em local de fácil visualização e régua com dupla saída; oxigênio com régua tripla (a- alimentação do respirador; b- fluxômetro e umidificador de oxigênio e c - aspirador tipo venturi); manômetro e fluxômetro com máscara e chicote para oxigenação; cilindro de oxigênio portátil com válvula; maleta de urgência contendo: estetoscópio adulto, ressuscitador manual, cânulas orofaríngeas de tamanhos variados, luvas descartáveis, tesoura reta com ponta romba, esparadrapo, esfigmomanômetro adulto, ataduras de 15 cm, compressas cirúrgicas estéreis, pacotes de gaze estéril, protetores para queimados ou eviscerados, cateteres para oxigenação e aspiração de vários tamanhos; prancha curta e longa para imobilização de coluna; talas para imobilização de membros e conjunto de colares cervicais; Colete imobilizador dorsal; frascos de soro fisiológico. A ambulância deve possuir  as especificações de segurança e o certificado de vistoria expedido pela vigilância sanitária. Os serviços devem compreender  assistência de pronto socorro móvel de urgências e emergências médicas e eventuais deslocamentos até um centro hospitalar, quando necessario. </t>
  </si>
  <si>
    <t xml:space="preserve">diária de 12hs </t>
  </si>
  <si>
    <t>Carro executivo</t>
  </si>
  <si>
    <t>Veículo tipo sedan; motor 2.0; capacidade de tanque mínima: 50 litros; sistema de ar-condicionado de fábrica digital; airbags dianteiros e traseiros; bancos traseiros com descansa-braços central e porta copos; com motorista trajado passeio completo, portando aparelho de celular.</t>
  </si>
  <si>
    <t>diária de até 12h ou 100 Km</t>
  </si>
  <si>
    <t>Micro-ônibus</t>
  </si>
  <si>
    <t>Com capacidade mínima para 20 passageiros, tipo executivo, motorista com celular, combustível e ar condicionado. Adequada e adaptada para possíveis passageiros com deficiência. Para transporte urbano.</t>
  </si>
  <si>
    <t>Van</t>
  </si>
  <si>
    <t>Com capacidade para 17 passageiros, com motorista com celular, combustível e ar condicionado. Adequada e adaptada para possíveis passageiros com deficiência. Considerar a possibilidade de transformar em Van de carga. Para transporte urbano.</t>
  </si>
  <si>
    <t xml:space="preserve">Veículo utilitário, tipo doblô, spin ou similar. </t>
  </si>
  <si>
    <t xml:space="preserve">Com motorista, ar condicionado e combustível. </t>
  </si>
  <si>
    <t xml:space="preserve">diária de 12h e/ou franquia de 100 km </t>
  </si>
  <si>
    <t>Secão 5 - Locação de Espaço</t>
  </si>
  <si>
    <t xml:space="preserve">Grupo 1 - Espaços fora do ambiente hoteleiro </t>
  </si>
  <si>
    <t xml:space="preserve">Espaço físico (auditório e/ou sala) - capacidade 
p atender 100 a 
300 pessoas </t>
  </si>
  <si>
    <t xml:space="preserve">Espaço físico adequado para montagem em formatos diversos, para o número de 100 a 300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t>
  </si>
  <si>
    <t>Cotação de mercado</t>
  </si>
  <si>
    <t xml:space="preserve">Espaço físico (auditório e/ou sala) - capacidade 
para atender 300 a 
500 pessoas </t>
  </si>
  <si>
    <t xml:space="preserve">Espaço físico adequado para montagem em formatos diversos, para o número de 300 a 500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 mobiliário incluído (cadeiras, mesas) </t>
  </si>
  <si>
    <t xml:space="preserve">Espaço físico (auditório e/ou sala) - capacidade 
para atender 500 a 
1.000 pessoas </t>
  </si>
  <si>
    <t xml:space="preserve">Espaço físico adequado para montagem em formatos diversos, para o número de 500 a 1000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 - mobiliário incluído (cadeiras, mesas) </t>
  </si>
  <si>
    <t xml:space="preserve">Espaço físico (auditório e/ou sala) - capacidade p atender até 100 pessoas </t>
  </si>
  <si>
    <t xml:space="preserve">Espaço físico adequado para montagem em formatos diversos, para o número de até 100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t>
  </si>
  <si>
    <t xml:space="preserve">Espaço físico para sala de apoio </t>
  </si>
  <si>
    <t xml:space="preserve">Espaço físico adequado para sala de apoio, para o número de até 30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t>
  </si>
  <si>
    <t xml:space="preserve">Espaço físico para sala de imprensa </t>
  </si>
  <si>
    <t xml:space="preserve">Espaço físico adequado para sala VIP para o número de até 15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t>
  </si>
  <si>
    <t xml:space="preserve">Espaço físico para sala vip </t>
  </si>
  <si>
    <t xml:space="preserve">Grupo 2 - Em ambiente hoteleiro com categorias 4 ou 5 estrelas </t>
  </si>
  <si>
    <t xml:space="preserve">Espaço físico adequado para montagem em formatos diversos, para o número de 100 a 300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Mobiliário incluído (cadeiras, mesas) </t>
  </si>
  <si>
    <t xml:space="preserve">Espaço físico (auditório e/ou sala) - capacidade 
p atender 300 a 
500 pessoas </t>
  </si>
  <si>
    <t xml:space="preserve">Espaço físico (auditório e/ou sala) - capacidade 
p atender 500 a 
1.000 pessoas </t>
  </si>
  <si>
    <t xml:space="preserve">Espaço físico adequado para montagem em formatos diversos, para o número de até 100 pessoas. Deverá possuir isolamento acústico adequado, climatização, iluminação, energia elétrica e espaço adequado para a instalação de equipamentos de áudio e vídeo. Durante a montagem e desmontagem dos eventos, o espaço deverá permanecer climatizado, sem cobrança de taxa extra. Mobiliário incluído (cadeiras, mesas) </t>
  </si>
  <si>
    <t xml:space="preserve">Espaço físico para Sala de imprensa </t>
  </si>
  <si>
    <t xml:space="preserve">Espaço físico para Sala vip </t>
  </si>
  <si>
    <t xml:space="preserve">Seção 6 - Alimentação e bebidas em geral </t>
  </si>
  <si>
    <t xml:space="preserve">Grupo 1 - Fora do ambiente hoteleiro </t>
  </si>
  <si>
    <t>Água - 20 litros</t>
  </si>
  <si>
    <t>Fornecimento de galão de água de 20 litros (cheio), no padrão ABNT.</t>
  </si>
  <si>
    <t>Água - copo 200 ml</t>
  </si>
  <si>
    <t>Água mineral natural sem gás; acondicionada em copo de polietileno,lacrado com tampa aluminizada; contendo 200 ml. As condições do produto deverão estar de acordo com o padrão ABNT.</t>
  </si>
  <si>
    <t>Água - garrafa 300 ml</t>
  </si>
  <si>
    <t xml:space="preserve">Fornecimento de água mineral com ou sem gás em garrafa individual de 300ml, gelada. Acompanha o item a disponibilização de copos de vidro ou taças de vidro, champanheira, gelo, bandejas para atendimento a mesas diretoras e salas de apoio pelo período do evento. No preço unitário das garrafas devem estar agregados os custos descritos neste item. </t>
  </si>
  <si>
    <t>Água - garrafa 500 ml</t>
  </si>
  <si>
    <t xml:space="preserve">Fornecimento de água mineral com ou sem gás em garrafa individual de 500ml, gelada. Acompanha o item a disponibilização de copos de vidro ou taças de vidros, champanheira, gelo, bandejas para atendimento a mesas diretoras e salas de apoio pelo período do evento. No preço unitário das garrafas devem estar agregados os custos descritos neste item. </t>
  </si>
  <si>
    <t>Almoço/jantar - empratado</t>
  </si>
  <si>
    <t>1 (um) tipo de carne vermelha e 1 (um) tipo de carne branca com 3 (três) acompanhamentos; 1 (um) tipo de salada completa; 1 (uma) opção de prato vegetariano (massa ou risoto) e 2 (duas) opções de sobremesa. Bebidas: 2 (dois)sucos em jarra; 2 (dois) tipos de refrigerante em garrafa de 2L: 2 light/ 2 normal; água mineral com ou sem gás e café.  O serviço deverá ser acompanhado de todos os materiais necessários para o perfeito funcionamento do mesmo. Ex: Maitrê, Garçons, Copeiras, Rechauds, Sousplat, guardanapo de pano (branco), louças, porta-copos, prataria e talheres. Duração mínima de 1h e máxima de 5hs. A Carne vermelha deverá ser filé, a carne branca deverá ser uma opção de peito de frango ou de peixe ou suíno. Poderá haver substituição de itens do cardápio desde que aprovado previamente pela contratante.</t>
  </si>
  <si>
    <t>por pessoa</t>
  </si>
  <si>
    <t>Almoço/jantar - servido à americana</t>
  </si>
  <si>
    <t>Buffet completo com no mínimo 02 Tipos de Saladas completas; 02 Tipos de Molho para salada + azeite, vinagre, sal e pimenta em galheteiro; Carnes – 1 Tipo de carne vermelha e 1 tipo de carne branca; 1 opção de prato vegetariano. Guarnições – 4 tipos, sendo um deles composto por 1 carboidrato integral; Sobremesa – 3 Tipos; 2 tipos de Suco de fruta natural  sem açúcar; Refrigerante – light e normal servido em jarra; Água mineral com e sem gás; Mesa de Café e Chá acompanhada de petit four com disponibilidade de açúcar e adoçante em saché individual. O serviço deverá ser acompanhado de todos os materiais necessários para o perfeito funcionamento do mesmo. Ex: Maitrê, Garçons, Copeiras, Rechauds, Sousplat, guardanapo de pano, louças, porta-copos, prataria e talheres. Duração mínima de 1h e máxima de 5hs. A Carne vermelha deverá ser filé, a carne branca deverá ser uma opção de peito de frango ou de peixe ou suíno. Os talheres deverão ser embalados individualmente. Poderá haver substituição de itens do cardápio desde que aprovado previamente pela contratante.</t>
  </si>
  <si>
    <t>Balas</t>
  </si>
  <si>
    <t>Pacote de 1 kg, balas finas, sortidas. As balas deverão ser adequadamente apresentados, conforme ambiente do evento. O quantitativo não utilizado ficará para a contratante</t>
  </si>
  <si>
    <t>kg</t>
  </si>
  <si>
    <t>Bebidas não alcoólicas</t>
  </si>
  <si>
    <t>Refrigerante (normal, diet e/ou light em garrafa de 2 litros, se necessário servido em jarra adequada ao padrão do evento), suco processado (suco processado com ou sem adição de açúcar), suco de fruta natural (sabor aprovado pela contratante). Bebidas devem ser servidas em temperatura adequada para consumo, com copos e jarras (se necessário) adequadas ao padrão do evento.</t>
  </si>
  <si>
    <t>10 pessoas</t>
  </si>
  <si>
    <t xml:space="preserve">Bombons de chocolate grande </t>
  </si>
  <si>
    <t>Finos (nozes, flocos, cereja, castanha ou trufas) no peso mínimo aproximado de 20gr. Os bombons deverão ser adequadamente apresentados, conforme ambiente do evento.</t>
  </si>
  <si>
    <t xml:space="preserve">cento </t>
  </si>
  <si>
    <t xml:space="preserve">Brunch </t>
  </si>
  <si>
    <t>Crepes, tábua de frios nobres variados, 02 (dois)tipos de frutas da estação, 02 (dois) tipos tortas, quiches, massas c/ 02 (dois) tipos de molhos, saladas, 02 (dois) tipos de pratos quentes (carne ou frango ou peixe ou camarão);  01 (uma) opção de empratado vegetariano. Bebidas: 03 (três) tipos de sucos de frutas, 03 (três) tipos de refrigerantes (comum, light e diet), água com e sem gás. Mesa de café e chá acompanhada de petit four com disponibilidade de açúcar e adoçante em saché individual O serviço deverá ser servido com todos os materiais necessários para o perfeito funcionamento do mesmo. Ex. rechauds, supla, louças, prataria e talheres. Duração mínima de 1h e máxima de 5hs. Poderá haver substituição de itens do cardápio desde que aprovado previamente pela contratante.</t>
  </si>
  <si>
    <t xml:space="preserve">por pessoa </t>
  </si>
  <si>
    <t>Café - garrafa</t>
  </si>
  <si>
    <t xml:space="preserve">Café de 1º qualidade com selo ABIC. Fornecido em garrafas térmicas de 2 litros, xícaras e pires de louça, açúcar e adoçante em sachê e mexedores. No preço apresentado devem estar agregados todos os custos acima descritos.  </t>
  </si>
  <si>
    <t xml:space="preserve">garrafa </t>
  </si>
  <si>
    <t>Café da manhã</t>
  </si>
  <si>
    <t>Café, capuccino, chocolate quente, chás diversos, 02 (dois) tipos de sucos de fruta natural sem açúcar, salada de frutas, pães (três tipos), frios, geléia de frutas, bolo (2 tipos), pão de queijo assado na hora. O serviço deverá ser servido com todos os materiais necessários para o perfeito funcionamento . Ex: Maitrê, Garçons, Copeiras  Rechauds, louças, prataria e talheres. Poderá haver substituição de itens do cardápio desde que aprovado previamente pela contratante.</t>
  </si>
  <si>
    <t>Café da Manhã em restaurante</t>
  </si>
  <si>
    <t>Disponibilizar reservas, com o devido pagamento, em restaurante aprovado pela contratante para serviço de café da manhã, que será oferecido em serviço de buffet ou à la carte. O cardápio deverá conter no mínimo: café e chás diversos em sachê (2 tipos), leite integral e desnatado, achocolatado em pó, água mineral, 02 (dois) tipos de sucos de frutas natural sem açúcar, pão de queijo, 01 (um) tipo de prato preparado na hora (ex.: tapioca, panqueca, waffle), 02 (dois) tipos de folhados, 02 (dois) tipos de bolos, 02 (dois) tipos de frutas, 02 (dois) tipos de pães com complementos de manteiga, requeijão, geleias, mel, frios, queijos, ovos mexidos, cereais e iogurtes. Açúcar e adoçante em sachê, guardanapo. O serviço deverá ser acompanhado de todos os materiais necessários para o perfeito funcionamento do mesmo. Ex: maitrê, garçons, copeiras, rechauds, louças e talheres. Deverá ser solicitada reserva em espaço privativo ou reservado no restaurante. Poderá haver substituição de itens do cardápio desde que aprovado previamente pela contratante.</t>
  </si>
  <si>
    <t>Cesta de pão de queijo</t>
  </si>
  <si>
    <t>Cesta de pão de queijo contendo 100 unidades. Deverá ser servido sempre quente em cesta de palha, inox ou equivalente com guardanapo. O quantitativo não utilizado ficará para a contratante</t>
  </si>
  <si>
    <t>cento</t>
  </si>
  <si>
    <t>Chá - garrafa</t>
  </si>
  <si>
    <t xml:space="preserve">No mínimo quatro tipos de chás de primeira qualidade, fornecidos em sachés, além de água quente acondicionada em garrafas térmicas de 2 litros, xícaras e pires de louça, açúcar e adoçante em saché e mexedores. No preço apresentado devem estar agregados todos os custos acima descritos. </t>
  </si>
  <si>
    <t>Coffee-break</t>
  </si>
  <si>
    <t>Café de 1ª qualidade, leite, chocolate, capuccino, chás diversos, 02 (dois) tipos de sucos de frutas, 02 (dois) tipos de refrigerantes (comum, light/diet), pão de queijo, 02 (dois) tipos de bolos, 02 (dois) tipos de biscoitos, 03 (três) tipos de frutas, 02 (dois) tipos de pães, 02 (dois) finger sanduiche, 01 (um) tipo de tapioca, 02 (dois) tipos de salgado frio, 02 (dois) tipos de salgado quente.  O serviço deverá ser servido com todos os materiais necessários para o perfeito funcionamento do mesmo. Ex. rechauds, louças, prataria e talheres. Poderá haver substituição de itens do cardápio desde que aprovado previamente pela contratante.</t>
  </si>
  <si>
    <t>Coquetel volante</t>
  </si>
  <si>
    <t>Suco de fruta (02 tipos), água mineral (com e sem gás), refrigerante (02 tipos, normal e diet ou light), 02 Tipos de coquetel de frutas sem álcool, café de 1º qualidade, 2 tipos de empratados, 5 tipos de itens servidos em ilhas, salgados (mínimo 05 tipos) e doces (03 tipos); canapés; pães e patês. O serviço deverá ser servido com todos os materiais necessários para o perfeito funcionamento do mesmo. Ex. rechauds, supla, guardanapos de tecido, louças, prataria e talheres. Duração mínima de 4h. Poderá haver substituição de itens do cardápio desde que aprovado previamente pela contratante.</t>
  </si>
  <si>
    <t>Coquetel volante - premium</t>
  </si>
  <si>
    <t>05 (cinco) tipos de canapés, 05 (cinco) tipos de salgados assados, 05 (cinco) tipos de salgados fritos; 5 (cinco) tipos de Empratados, sendo um com opção vegetariana; 04 (quatro) tipos de doces, 02 (dois) tipos de suco de frutas natural sem açúcar; refrigerante (comum, light/diet); água mineral com e sem gás; 02 (dois) tipos de coquetel de frutas sem álcool. Mesa de café e chá acompanhada de petit four com disponibilidade de açúcar e adoçante em saché individual. Os itens enumerados acima poderão ser servidos em ilha ou volante de acordo o perfil do evento, a ser definido pelo produtor da contratante
O serviço deverá ser acompanhado de todos os materiais necessários para o perfeito funcionamento do mesmo. Ex.  maitrê, garçons, copeiras, rechauds, louças, prataria e talheres. Duração mínima de 2h e máxima de 5hs.</t>
  </si>
  <si>
    <t xml:space="preserve">Kit lanche </t>
  </si>
  <si>
    <t>Kit lanche: 01 (um) suco (unidade de aprox. 250ml), 01 (um) copo ou garrafa de água, 01 (uma) porção de fruta da estação, 01 (um) sanduíche natural, 01 (um) bolo ou biscoito em embalagem individual e guardanapo. O kit deverá ser aprovado pela contratante.</t>
  </si>
  <si>
    <t>Máquina automática de café expresso</t>
  </si>
  <si>
    <t>Máquina de café expresso, com capacidade adequada para atender ao público do evento, acompanhada de café em grão ou modelo superior com cápsulas; água para reposição; sachê de açúcar; adoçante; mexedores e xícaras de louça ou copinhos descartáveis plásticos sustentáveis ou de isopor de 80 ml, conforme orientação da contratante. Deverá estar incluso no valor do item a mão de obra para uso da máquina e reposição de todos os materiais necessários, inclusive cápsulas e café em grão para o funcionamento adequado do serviço.</t>
  </si>
  <si>
    <t>Mix de castanhas e frutas secas</t>
  </si>
  <si>
    <t>Castanha de caju 100g; nozes 50g; castanha-do-pará 50g; uva-passa preta sem semente 50 g; damasco 50 g; avelã, 50 g. A empresa deverá providenciar recipiente adequado, pegador e guardanapos. O quantitativo não utilizado ficará para a CONTRATANTE</t>
  </si>
  <si>
    <t xml:space="preserve">Petit four </t>
  </si>
  <si>
    <t xml:space="preserve">5 (cinco) tipos de petit-four, sendo 100g de cada,  com sabores variados (doce e salgado). Deverão ser adequadamente apresentados, conforme ambiente do evento. </t>
  </si>
  <si>
    <t>Refeição em restaurante</t>
  </si>
  <si>
    <r>
      <t xml:space="preserve">Disponibilizar reservas, com o devido pagamento, em restaurante aprovado pela contratante para serviços de almoço e; ou jantar, que serão oferecidos em formato à la carte ou à russa. O restaurante deverá ter ambiente, cardápio e serviço adequados à realização de reuniões de caráter corporativo. O cardápio deverá conter no mínimo: </t>
    </r>
    <r>
      <rPr>
        <b/>
        <sz val="9"/>
        <color indexed="8"/>
        <rFont val="Arial"/>
        <family val="2"/>
      </rPr>
      <t>couvert</t>
    </r>
    <r>
      <rPr>
        <sz val="9"/>
        <color indexed="8"/>
        <rFont val="Arial"/>
        <family val="2"/>
      </rPr>
      <t>, 03 opções de entrada; 03 opções de prato principal – carne vermelha, peixe e frango ou suíno com as respectivas guarnições e uma opção de prato vegetariano; 03 tipos de sobremesa; bebidas não alcoólicas (água com e sem gás, sucos naturais, refrigerantes e café). Deverá ser solicitada reserva em espaço privativo ou reservado no restaurante. Poderá haver substituição de itens do cardápio desde que aprovado previamente pela contratante.</t>
    </r>
  </si>
  <si>
    <t xml:space="preserve"> Grupo 2 - Em ambiente hoteleiro com categorias 4 ou 5 estrelas </t>
  </si>
  <si>
    <t>Água - Copo 200 ml</t>
  </si>
  <si>
    <t>Água mineral natural sem gás; acondicionada em copo de polietileno,lacrado com tampa aluminizada; contendo 200 ml, com validade mínima de 5 meses a contar da data da entrega. As condições do produto deverão estar de acordo com o padrão ABNT.</t>
  </si>
  <si>
    <t>Água - Garrafa 300 ml</t>
  </si>
  <si>
    <t>Água - Garrafa 500 ml</t>
  </si>
  <si>
    <t>Pacote de 1 kg, balas finas, sortidas, servidas em bomboniere de vidro providenciada pela empresa. O quantitativo não utilizado ficará para a contratante</t>
  </si>
  <si>
    <t>Coquetel volante - Premium</t>
  </si>
  <si>
    <t>05 (cinco) tipos de canapés, 05 (cinco) tipos de salgados assados, 05 (cinco) tipos de salgados fritos; 5 (cinco) tipos de Empratados, sendo um com opção vegetariana; 04 (quatro) tipos de doces, 02 (dois) tipos de suco de frutas natural sem açúcar; refrigerante (comum, light/diet); água mineral com e sem gás; 02 (dois) tipos de coquetel de frutas sem álcool. Mesa de café e chá acompanhada de petit four com disponibilidade de açúcar e adoçante em saché individual. Os itens enumerados acima poderão ser servidos em ilha ou volante de acordo o perfil do evento, a ser definido pelo produtor da contratante
O serviço deverá ser acompanhado de todos os materiais necessários para o perfeito funcionamento do mesmo. Ex. maitrê, garçons, copeiras, rechauds, louças, prataria e talheres. Duração mínima de 2h e máxima de 5hs.</t>
  </si>
  <si>
    <t>Castanha de Caju 100g; Nozes 50g; Castanha-do-pará 50g; Uva-passa preta sem semente 50 g; Damasco 50 g; Avelã, 50 g. A empresa deverá providenciar recipiente adequado, pegador e guardanapos. O quantitativo não utilizado ficará para a CONTRATANTE</t>
  </si>
  <si>
    <t xml:space="preserve">Seção 7 - Papelaria e impressos </t>
  </si>
  <si>
    <t xml:space="preserve">Bloco de anotações pequeno </t>
  </si>
  <si>
    <t>25 folhas de miolo no papel offset 75g/m², formato A5 (13,5cm x 19,5cm), com impressão em policromia. Na ausência de produto com esta especificação poderá haver substituição por produto ou item similar desde que aprovado pela contratante.</t>
  </si>
  <si>
    <t xml:space="preserve">Bolsa 45x40 </t>
  </si>
  <si>
    <t>Bolsa em algodão no tamanho 45x40 com impressão colorida Na ausência de produto com esta especificação poderá haver substituição por produto ou item similar desde que aprovado pela contratante.</t>
  </si>
  <si>
    <t>Bottons</t>
  </si>
  <si>
    <t xml:space="preserve">Botton pin de metal, em alto e baixo relevo, em aço escovado e jateado, cor prateada, medindo 1.6 cm diâmetro
(ou em formato quadrado ou retangular equivalente), personalizado com o logotipo da empresa, fixaçao com pino e tarraxa metálica, embalado individualmente. </t>
  </si>
  <si>
    <t xml:space="preserve">Caderneta tipo moleskine </t>
  </si>
  <si>
    <t>Caderneta tipo moleskine contendo 100 folhas, sem pauta, confeccionado em couro sintético ou ecológico. Personalizado em baixo relevo, medindo 14,0 x 21,0. Na ausência de produto com esta especificação, poderá haver substituição por produto ou item similar desde que aprovado pela contratante.</t>
  </si>
  <si>
    <t xml:space="preserve">Camiseta </t>
  </si>
  <si>
    <t xml:space="preserve">Camiseta com gola redonda ou V, 100% algodão (malha a partir de 180g/m²) ou tipo dry fit, tamanhos P, M, G e GG. Colorida. </t>
  </si>
  <si>
    <t>Caneta em material reciclado</t>
  </si>
  <si>
    <t xml:space="preserve">Caneta em material reciclado, com pregador, personalizada com gravação da marca ou logotipo. Tinta em cores variadas, à definir pela contratante. Com impressão a laser ou 4/0 cores. Arte fornecida pela contratante. </t>
  </si>
  <si>
    <t>Caneta executiva</t>
  </si>
  <si>
    <t xml:space="preserve">Na cor prata, gravação a laser, acionador giratório, com embalagem individual em metal prata (fosca ou lisa), tinta azul ou preta. Arte fornecida pela contratante. </t>
  </si>
  <si>
    <t xml:space="preserve">Caneta plástica </t>
  </si>
  <si>
    <t xml:space="preserve">Caneta plástica, com pregador e pontas cromadas, tinta em cores variadas, com ponta retrátil. Com impressão a laser ou em até três cores. Arte fornecida pela contratante. </t>
  </si>
  <si>
    <t xml:space="preserve">Cartaz 297mm × 420mm (A3) </t>
  </si>
  <si>
    <t xml:space="preserve">Cartaz  em Papel Couché 170g, Fosco, 4x0 cores.  </t>
  </si>
  <si>
    <t xml:space="preserve">Cartaz 420mm × 594mm (A2) </t>
  </si>
  <si>
    <t xml:space="preserve">Certificado </t>
  </si>
  <si>
    <t>Impressão do certificado em papel em Formato A4 (21x29,7cm), 4x4 cores, impresso sobre papel Reciclato 180grs. Acabamento: refile simples. Incluso CTP/Prova Digital. Arte encaminhada pela contratante.</t>
  </si>
  <si>
    <t xml:space="preserve">Crachá </t>
  </si>
  <si>
    <t xml:space="preserve">Crachá com impressão 4x0 cores 10x15cm com furo e cordão (cores diversas) </t>
  </si>
  <si>
    <t xml:space="preserve">Crachá PVC </t>
  </si>
  <si>
    <t xml:space="preserve">Criação, arte final, impressão e acabamento, no formato 10 x 15 cm em PVC flexível, 4/0 cores, com cordão em nylon. </t>
  </si>
  <si>
    <t xml:space="preserve">Folder </t>
  </si>
  <si>
    <t xml:space="preserve">Folder - impressão 21 x 29,7cm, ofsete 90g - 4/4 cores, 2 dobras e laminação BOPP </t>
  </si>
  <si>
    <t xml:space="preserve">Livreto </t>
  </si>
  <si>
    <t xml:space="preserve">Livreto em papel couche 90g - até 20 páginas com acabamento em grampo e laminação BOPP </t>
  </si>
  <si>
    <t xml:space="preserve">Materiais em lona (fundo de palco, banner, faixa de mesa) </t>
  </si>
  <si>
    <t xml:space="preserve">Impressão em lona vinílica 300 dpi, acabamento e montagem de estrutura em metal (Metalon) ou Box Truss (moldura), 4/0 cores. A empresa contratada ficará responsável pela instalação dos banners, em porta banners caso necessário, ou faixas no local do evento. </t>
  </si>
  <si>
    <t xml:space="preserve">Pasta em papel cartão </t>
  </si>
  <si>
    <t xml:space="preserve">Para papel formato A4, impressão de uma face em policromia, confeccionada em papel cartão 300 g/m² e laminação BOPP </t>
  </si>
  <si>
    <t xml:space="preserve">Placa </t>
  </si>
  <si>
    <t xml:space="preserve">Placa de homenagem em aço escovado - 0,30x0,30m  </t>
  </si>
  <si>
    <t xml:space="preserve">Placa  de  descerramento,  em  aço  escovado  - 1,00x0,50m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</si>
</sst>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43" formatCode="_-* #,##0.00_-;\-* #,##0.00_-;_-* &quot;-&quot;??_-;_-@_-"/>
    <numFmt numFmtId="164" formatCode="_-&quot;R$&quot;* #,##0.00_-;\-&quot;R$&quot;* #,##0.00_-;_-&quot;R$&quot;* &quot;-&quot;??_-;_-@_-"/>
    <numFmt numFmtId="165" formatCode="_-[$R$-416]\ * #,##0.00_-;\-[$R$-416]\ * #,##0.00_-;_-[$R$-416]\ * &quot;-&quot;??_-;_-@_-"/>
  </numFmts>
  <fonts count="10" x14ac:knownFonts="1">
    <font>
      <sz val="11"/>
      <color theme="1"/>
      <name val="Calibri"/>
      <family val="2"/>
      <scheme val="minor"/>
    </font>
    <font>
      <b/>
      <sz val="9"/>
      <name val="Arial"/>
      <family val="2"/>
    </font>
    <font>
      <b/>
      <sz val="9"/>
      <color indexed="8"/>
      <name val="Arial"/>
      <family val="2"/>
    </font>
    <font>
      <sz val="9"/>
      <color indexed="8"/>
      <name val="Arial"/>
      <family val="2"/>
    </font>
    <font>
      <sz val="11"/>
      <color theme="1"/>
      <name val="Calibri"/>
      <family val="2"/>
      <scheme val="minor"/>
    </font>
    <font>
      <b/>
      <sz val="11"/>
      <color theme="1"/>
      <name val="Calibri"/>
      <family val="2"/>
      <scheme val="minor"/>
    </font>
    <font>
      <b/>
      <sz val="9"/>
      <color theme="1"/>
      <name val="Arial"/>
      <family val="2"/>
    </font>
    <font>
      <b/>
      <sz val="9"/>
      <color rgb="FF000000"/>
      <name val="Arial"/>
      <family val="2"/>
    </font>
    <font>
      <sz val="9"/>
      <color rgb="FF000000"/>
      <name val="Arial"/>
      <family val="2"/>
    </font>
    <font>
      <sz val="9"/>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4" fillId="0" borderId="0" applyFont="0" applyFill="0" applyBorder="0" applyAlignment="0" applyProtection="0"/>
    <xf numFmtId="43" fontId="4" fillId="0" borderId="0" applyFont="0" applyFill="0" applyBorder="0" applyAlignment="0" applyProtection="0"/>
  </cellStyleXfs>
  <cellXfs count="99">
    <xf numFmtId="0" fontId="0" fillId="0" borderId="0" xfId="0"/>
    <xf numFmtId="0" fontId="6" fillId="2" borderId="4" xfId="0" applyFont="1" applyFill="1" applyBorder="1" applyAlignment="1">
      <alignment vertical="center"/>
    </xf>
    <xf numFmtId="164" fontId="1" fillId="2" borderId="4" xfId="1" applyFont="1" applyFill="1" applyBorder="1" applyAlignment="1">
      <alignment vertical="center"/>
    </xf>
    <xf numFmtId="164" fontId="1" fillId="3" borderId="4" xfId="1" applyFont="1" applyFill="1" applyBorder="1" applyAlignment="1">
      <alignment vertical="center"/>
    </xf>
    <xf numFmtId="164" fontId="1" fillId="2" borderId="1" xfId="1" applyFont="1" applyFill="1" applyBorder="1" applyAlignment="1">
      <alignment vertical="center"/>
    </xf>
    <xf numFmtId="0" fontId="0" fillId="4" borderId="4" xfId="0" applyFill="1" applyBorder="1" applyAlignment="1">
      <alignment horizontal="center" vertical="center"/>
    </xf>
    <xf numFmtId="164" fontId="4" fillId="5" borderId="4" xfId="1" applyFont="1" applyFill="1" applyBorder="1" applyAlignment="1">
      <alignment horizontal="center" vertical="center"/>
    </xf>
    <xf numFmtId="164" fontId="4" fillId="0" borderId="0" xfId="1" applyFont="1"/>
    <xf numFmtId="0" fontId="0" fillId="0" borderId="0" xfId="0" applyAlignment="1">
      <alignment vertical="center"/>
    </xf>
    <xf numFmtId="0" fontId="0" fillId="0" borderId="0" xfId="0" applyAlignment="1">
      <alignment horizontal="center" vertical="center"/>
    </xf>
    <xf numFmtId="0" fontId="1"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164" fontId="7" fillId="2" borderId="4" xfId="1" applyFont="1" applyFill="1" applyBorder="1" applyAlignment="1">
      <alignment horizontal="center" vertical="center" wrapText="1"/>
    </xf>
    <xf numFmtId="164" fontId="7" fillId="3" borderId="4" xfId="1" applyFont="1" applyFill="1" applyBorder="1" applyAlignment="1">
      <alignment horizontal="center" vertical="center" wrapText="1"/>
    </xf>
    <xf numFmtId="164" fontId="7" fillId="2" borderId="1" xfId="1" applyFont="1" applyFill="1" applyBorder="1" applyAlignment="1">
      <alignment horizontal="center" vertical="center" wrapText="1"/>
    </xf>
    <xf numFmtId="164" fontId="5" fillId="4" borderId="4" xfId="1" applyFont="1" applyFill="1" applyBorder="1" applyAlignment="1">
      <alignment horizontal="center" vertical="center"/>
    </xf>
    <xf numFmtId="164" fontId="5" fillId="5" borderId="4" xfId="1" applyFont="1" applyFill="1" applyBorder="1" applyAlignment="1">
      <alignment horizontal="center" vertical="center"/>
    </xf>
    <xf numFmtId="164" fontId="4" fillId="6" borderId="4" xfId="1" applyFont="1" applyFill="1" applyBorder="1" applyAlignment="1">
      <alignment horizontal="center" vertical="center" wrapText="1"/>
    </xf>
    <xf numFmtId="0" fontId="0" fillId="6" borderId="4" xfId="0" applyFill="1" applyBorder="1" applyAlignment="1">
      <alignment horizontal="center" vertical="center" wrapText="1"/>
    </xf>
    <xf numFmtId="0" fontId="5" fillId="7"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0" fontId="9" fillId="0" borderId="4" xfId="0" applyFont="1" applyBorder="1" applyAlignment="1">
      <alignment horizontal="center" vertical="center" wrapText="1"/>
    </xf>
    <xf numFmtId="43" fontId="4" fillId="0" borderId="4" xfId="2" applyFont="1" applyBorder="1" applyAlignment="1">
      <alignment vertical="center"/>
    </xf>
    <xf numFmtId="164" fontId="8" fillId="0" borderId="4" xfId="1" applyFont="1" applyBorder="1" applyAlignment="1">
      <alignment horizontal="center" vertical="center" wrapText="1"/>
    </xf>
    <xf numFmtId="43" fontId="4" fillId="3" borderId="4" xfId="2" applyFont="1" applyFill="1" applyBorder="1" applyAlignment="1">
      <alignment vertical="center"/>
    </xf>
    <xf numFmtId="164" fontId="8" fillId="0" borderId="1" xfId="1" applyFont="1" applyBorder="1" applyAlignment="1">
      <alignment horizontal="center" vertical="center" wrapText="1"/>
    </xf>
    <xf numFmtId="165" fontId="0" fillId="4" borderId="4" xfId="0" applyNumberFormat="1" applyFill="1" applyBorder="1" applyAlignment="1">
      <alignment horizontal="center" vertical="center"/>
    </xf>
    <xf numFmtId="164" fontId="4" fillId="6" borderId="4" xfId="1" applyFont="1" applyFill="1" applyBorder="1" applyAlignment="1">
      <alignment vertical="center"/>
    </xf>
    <xf numFmtId="44" fontId="0" fillId="6" borderId="4" xfId="0" applyNumberFormat="1" applyFill="1" applyBorder="1" applyAlignment="1">
      <alignment vertical="center"/>
    </xf>
    <xf numFmtId="164" fontId="4" fillId="7" borderId="4" xfId="1" applyFont="1" applyFill="1" applyBorder="1" applyAlignment="1">
      <alignment vertical="center"/>
    </xf>
    <xf numFmtId="44" fontId="0" fillId="7" borderId="4" xfId="0" applyNumberFormat="1" applyFill="1" applyBorder="1" applyAlignment="1">
      <alignment horizontal="center" vertical="center"/>
    </xf>
    <xf numFmtId="0" fontId="6" fillId="6" borderId="4" xfId="0" applyFont="1" applyFill="1" applyBorder="1" applyAlignment="1">
      <alignment vertical="center" wrapText="1"/>
    </xf>
    <xf numFmtId="0" fontId="7" fillId="6" borderId="4" xfId="0" applyFont="1" applyFill="1" applyBorder="1" applyAlignment="1">
      <alignment vertical="center" wrapText="1"/>
    </xf>
    <xf numFmtId="164" fontId="7" fillId="6" borderId="4" xfId="1" applyFont="1" applyFill="1" applyBorder="1" applyAlignment="1">
      <alignment horizontal="center" vertical="center" wrapText="1"/>
    </xf>
    <xf numFmtId="0" fontId="7" fillId="3" borderId="4" xfId="0" applyFont="1" applyFill="1" applyBorder="1" applyAlignment="1">
      <alignment vertical="center" wrapText="1"/>
    </xf>
    <xf numFmtId="164" fontId="7" fillId="6" borderId="1" xfId="1" applyFont="1" applyFill="1" applyBorder="1" applyAlignment="1">
      <alignment horizontal="center" vertical="center" wrapText="1"/>
    </xf>
    <xf numFmtId="44" fontId="5" fillId="6" borderId="4" xfId="0" applyNumberFormat="1" applyFont="1" applyFill="1" applyBorder="1" applyAlignment="1">
      <alignment vertical="center"/>
    </xf>
    <xf numFmtId="44" fontId="5" fillId="7" borderId="4" xfId="0" applyNumberFormat="1" applyFont="1" applyFill="1" applyBorder="1" applyAlignment="1">
      <alignment vertical="center"/>
    </xf>
    <xf numFmtId="0" fontId="7" fillId="2" borderId="4" xfId="0" applyFont="1" applyFill="1" applyBorder="1" applyAlignment="1">
      <alignment vertical="center"/>
    </xf>
    <xf numFmtId="0" fontId="7" fillId="3" borderId="4" xfId="0" applyFont="1" applyFill="1" applyBorder="1" applyAlignment="1">
      <alignment vertical="center"/>
    </xf>
    <xf numFmtId="0" fontId="7" fillId="2" borderId="1" xfId="0" applyFont="1" applyFill="1" applyBorder="1" applyAlignment="1">
      <alignment vertical="center"/>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0" fillId="3" borderId="0" xfId="0" applyFill="1"/>
    <xf numFmtId="4" fontId="0" fillId="3" borderId="0" xfId="0" applyNumberFormat="1" applyFill="1"/>
    <xf numFmtId="43" fontId="4" fillId="0" borderId="4" xfId="2" applyFont="1" applyFill="1" applyBorder="1" applyAlignment="1">
      <alignment vertical="center"/>
    </xf>
    <xf numFmtId="0" fontId="9" fillId="0" borderId="4" xfId="1" applyNumberFormat="1" applyFont="1" applyFill="1" applyBorder="1" applyAlignment="1">
      <alignment horizontal="center" vertical="center" wrapText="1"/>
    </xf>
    <xf numFmtId="164" fontId="4" fillId="0" borderId="4" xfId="1" applyFont="1" applyFill="1" applyBorder="1"/>
    <xf numFmtId="164" fontId="4" fillId="3" borderId="4" xfId="1" applyFont="1" applyFill="1" applyBorder="1"/>
    <xf numFmtId="0" fontId="6" fillId="6" borderId="4" xfId="0" applyFont="1" applyFill="1" applyBorder="1" applyAlignment="1">
      <alignment vertical="center"/>
    </xf>
    <xf numFmtId="0" fontId="8" fillId="6" borderId="4" xfId="0" applyFont="1" applyFill="1" applyBorder="1" applyAlignment="1">
      <alignment vertical="center"/>
    </xf>
    <xf numFmtId="0" fontId="8" fillId="3" borderId="4" xfId="0" applyFont="1" applyFill="1" applyBorder="1" applyAlignment="1">
      <alignment vertical="center"/>
    </xf>
    <xf numFmtId="164" fontId="5" fillId="6" borderId="4" xfId="1" applyFont="1" applyFill="1" applyBorder="1" applyAlignment="1">
      <alignment vertical="center"/>
    </xf>
    <xf numFmtId="164" fontId="5" fillId="7" borderId="4" xfId="1" applyFont="1" applyFill="1" applyBorder="1" applyAlignment="1">
      <alignment vertical="center"/>
    </xf>
    <xf numFmtId="0" fontId="9" fillId="0" borderId="4" xfId="0" applyFont="1" applyBorder="1" applyAlignment="1">
      <alignment horizontal="left" vertical="center" wrapText="1"/>
    </xf>
    <xf numFmtId="0" fontId="8" fillId="3" borderId="4" xfId="0" applyFont="1" applyFill="1" applyBorder="1" applyAlignment="1">
      <alignment horizontal="center" vertical="center" wrapText="1"/>
    </xf>
    <xf numFmtId="164" fontId="4" fillId="3" borderId="0" xfId="1" applyFont="1" applyFill="1"/>
    <xf numFmtId="0" fontId="9" fillId="0" borderId="4" xfId="0" applyFont="1" applyBorder="1" applyAlignment="1">
      <alignment horizontal="center" vertical="center"/>
    </xf>
    <xf numFmtId="0" fontId="7" fillId="0" borderId="4" xfId="0" applyFont="1" applyBorder="1" applyAlignment="1">
      <alignment horizontal="center" vertical="center"/>
    </xf>
    <xf numFmtId="0" fontId="7" fillId="3" borderId="4" xfId="0" applyFont="1" applyFill="1" applyBorder="1" applyAlignment="1">
      <alignment horizontal="center" vertical="center"/>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64" fontId="8" fillId="3" borderId="4" xfId="1" applyFont="1" applyFill="1" applyBorder="1" applyAlignment="1">
      <alignment horizontal="center" vertical="center" wrapText="1"/>
    </xf>
    <xf numFmtId="0" fontId="9" fillId="0" borderId="4" xfId="1" applyNumberFormat="1" applyFont="1" applyBorder="1" applyAlignment="1">
      <alignment horizontal="center" vertical="center" wrapText="1"/>
    </xf>
    <xf numFmtId="164" fontId="4" fillId="0" borderId="4" xfId="1" applyFont="1" applyBorder="1"/>
    <xf numFmtId="164" fontId="7" fillId="0" borderId="4" xfId="1" applyFont="1" applyFill="1" applyBorder="1" applyAlignment="1">
      <alignment horizontal="center" vertical="center" wrapText="1"/>
    </xf>
    <xf numFmtId="0" fontId="6"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6" borderId="4" xfId="0" applyFont="1" applyFill="1" applyBorder="1" applyAlignment="1">
      <alignment horizontal="left"/>
    </xf>
    <xf numFmtId="0" fontId="7" fillId="2" borderId="1" xfId="0" applyFont="1" applyFill="1" applyBorder="1" applyAlignment="1">
      <alignment horizontal="center" vertical="center" wrapText="1"/>
    </xf>
    <xf numFmtId="0" fontId="1" fillId="6" borderId="4" xfId="0" applyFont="1" applyFill="1" applyBorder="1" applyAlignment="1">
      <alignment horizontal="center" vertical="center" wrapText="1"/>
    </xf>
    <xf numFmtId="164" fontId="1" fillId="6" borderId="4" xfId="1"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6" borderId="1" xfId="1" applyFont="1" applyFill="1" applyBorder="1" applyAlignment="1">
      <alignment horizontal="center" vertical="center" wrapText="1"/>
    </xf>
    <xf numFmtId="164" fontId="8" fillId="0" borderId="4" xfId="1" applyFont="1" applyFill="1" applyBorder="1" applyAlignment="1">
      <alignment horizontal="center" vertical="center" wrapText="1"/>
    </xf>
    <xf numFmtId="164" fontId="8" fillId="0" borderId="1" xfId="1" applyFont="1" applyFill="1" applyBorder="1" applyAlignment="1">
      <alignment horizontal="center" vertical="center" wrapText="1"/>
    </xf>
    <xf numFmtId="164" fontId="7" fillId="6" borderId="4" xfId="1" applyFont="1" applyFill="1" applyBorder="1" applyAlignment="1">
      <alignment horizontal="left" vertical="center" wrapText="1"/>
    </xf>
    <xf numFmtId="164" fontId="7" fillId="6" borderId="1" xfId="1" applyFont="1" applyFill="1" applyBorder="1" applyAlignment="1">
      <alignment horizontal="left" vertical="center" wrapText="1"/>
    </xf>
    <xf numFmtId="164" fontId="4" fillId="0" borderId="4" xfId="1" applyFont="1" applyBorder="1" applyAlignment="1">
      <alignment vertical="center"/>
    </xf>
    <xf numFmtId="44" fontId="0" fillId="5" borderId="4" xfId="0" applyNumberFormat="1" applyFill="1" applyBorder="1" applyAlignment="1">
      <alignment horizontal="center" vertical="center"/>
    </xf>
    <xf numFmtId="0" fontId="7" fillId="2"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 fillId="6"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cellXfs>
  <cellStyles count="3">
    <cellStyle name="Moeda 2" xfId="1"/>
    <cellStyle name="Normal" xfId="0" builtinId="0"/>
    <cellStyle name="Vírgula"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4"/>
  <sheetViews>
    <sheetView tabSelected="1" workbookViewId="0">
      <selection activeCell="AJ2" sqref="AJ2"/>
    </sheetView>
  </sheetViews>
  <sheetFormatPr defaultRowHeight="15" x14ac:dyDescent="0.25"/>
  <cols>
    <col min="1" max="1" width="9.140625" customWidth="1"/>
    <col min="2" max="2" width="14" customWidth="1"/>
    <col min="3" max="3" width="68.28515625" customWidth="1"/>
    <col min="5" max="5" width="10.7109375" customWidth="1"/>
    <col min="6" max="32" width="0" hidden="1" customWidth="1"/>
    <col min="33" max="33" width="19.140625" customWidth="1"/>
    <col min="34" max="34" width="15.5703125" bestFit="1" customWidth="1"/>
  </cols>
  <sheetData>
    <row r="1" spans="1:34" x14ac:dyDescent="0.25">
      <c r="A1" s="93" t="s">
        <v>0</v>
      </c>
      <c r="B1" s="94"/>
      <c r="C1" s="94"/>
      <c r="D1" s="95"/>
      <c r="E1" s="1"/>
      <c r="F1" s="2"/>
      <c r="G1" s="2"/>
      <c r="H1" s="1"/>
      <c r="I1" s="3"/>
      <c r="J1" s="2"/>
      <c r="K1" s="1"/>
      <c r="L1" s="3"/>
      <c r="M1" s="2"/>
      <c r="N1" s="1"/>
      <c r="O1" s="3"/>
      <c r="P1" s="2"/>
      <c r="Q1" s="1"/>
      <c r="R1" s="3"/>
      <c r="S1" s="4"/>
      <c r="T1" s="1"/>
      <c r="U1" s="3"/>
      <c r="V1" s="2"/>
      <c r="W1" s="1"/>
      <c r="X1" s="3"/>
      <c r="Y1" s="2"/>
      <c r="Z1" s="1"/>
      <c r="AA1" s="3"/>
      <c r="AB1" s="2"/>
      <c r="AC1" s="5"/>
      <c r="AD1" s="6"/>
      <c r="AE1" s="7"/>
      <c r="AF1" s="8"/>
      <c r="AH1" s="9"/>
    </row>
    <row r="2" spans="1:34" ht="75" x14ac:dyDescent="0.25">
      <c r="A2" s="10" t="s">
        <v>1</v>
      </c>
      <c r="B2" s="10" t="s">
        <v>2</v>
      </c>
      <c r="C2" s="10" t="s">
        <v>3</v>
      </c>
      <c r="D2" s="10" t="s">
        <v>4</v>
      </c>
      <c r="E2" s="11" t="s">
        <v>5</v>
      </c>
      <c r="F2" s="12" t="s">
        <v>6</v>
      </c>
      <c r="G2" s="12" t="s">
        <v>7</v>
      </c>
      <c r="H2" s="11" t="s">
        <v>5</v>
      </c>
      <c r="I2" s="13" t="s">
        <v>6</v>
      </c>
      <c r="J2" s="12" t="s">
        <v>7</v>
      </c>
      <c r="K2" s="11" t="s">
        <v>5</v>
      </c>
      <c r="L2" s="13" t="s">
        <v>6</v>
      </c>
      <c r="M2" s="12" t="s">
        <v>7</v>
      </c>
      <c r="N2" s="11" t="s">
        <v>5</v>
      </c>
      <c r="O2" s="13" t="s">
        <v>6</v>
      </c>
      <c r="P2" s="12" t="s">
        <v>7</v>
      </c>
      <c r="Q2" s="11" t="s">
        <v>5</v>
      </c>
      <c r="R2" s="13" t="s">
        <v>6</v>
      </c>
      <c r="S2" s="14" t="s">
        <v>7</v>
      </c>
      <c r="T2" s="11" t="s">
        <v>5</v>
      </c>
      <c r="U2" s="13" t="s">
        <v>6</v>
      </c>
      <c r="V2" s="12" t="s">
        <v>7</v>
      </c>
      <c r="W2" s="11" t="s">
        <v>5</v>
      </c>
      <c r="X2" s="13" t="s">
        <v>6</v>
      </c>
      <c r="Y2" s="12" t="s">
        <v>7</v>
      </c>
      <c r="Z2" s="11" t="s">
        <v>5</v>
      </c>
      <c r="AA2" s="13" t="s">
        <v>6</v>
      </c>
      <c r="AB2" s="12" t="s">
        <v>7</v>
      </c>
      <c r="AC2" s="15" t="s">
        <v>8</v>
      </c>
      <c r="AD2" s="16" t="s">
        <v>9</v>
      </c>
      <c r="AE2" s="17" t="s">
        <v>10</v>
      </c>
      <c r="AF2" s="18" t="s">
        <v>11</v>
      </c>
      <c r="AG2" s="19" t="s">
        <v>12</v>
      </c>
      <c r="AH2" s="19" t="s">
        <v>13</v>
      </c>
    </row>
    <row r="3" spans="1:34" ht="60" x14ac:dyDescent="0.25">
      <c r="A3" s="20">
        <v>1</v>
      </c>
      <c r="B3" s="20" t="s">
        <v>14</v>
      </c>
      <c r="C3" s="21" t="s">
        <v>15</v>
      </c>
      <c r="D3" s="20" t="s">
        <v>16</v>
      </c>
      <c r="E3" s="22">
        <v>5</v>
      </c>
      <c r="F3" s="23"/>
      <c r="G3" s="24">
        <f>E3*F3</f>
        <v>0</v>
      </c>
      <c r="H3" s="22">
        <v>5</v>
      </c>
      <c r="I3" s="25">
        <v>1000</v>
      </c>
      <c r="J3" s="24">
        <f>H3*I3</f>
        <v>5000</v>
      </c>
      <c r="K3" s="22">
        <v>5</v>
      </c>
      <c r="L3" s="25">
        <v>1140</v>
      </c>
      <c r="M3" s="24">
        <f>K3*L3</f>
        <v>5700</v>
      </c>
      <c r="N3" s="22">
        <v>5</v>
      </c>
      <c r="O3" s="25">
        <v>650</v>
      </c>
      <c r="P3" s="24">
        <f>N3*O3</f>
        <v>3250</v>
      </c>
      <c r="Q3" s="22">
        <v>5</v>
      </c>
      <c r="R3" s="25">
        <v>1200</v>
      </c>
      <c r="S3" s="26">
        <f t="shared" ref="S3:S39" si="0">Q3*R3</f>
        <v>6000</v>
      </c>
      <c r="T3" s="22">
        <v>5</v>
      </c>
      <c r="U3" s="25">
        <v>1163</v>
      </c>
      <c r="V3" s="24">
        <f>T3*U3</f>
        <v>5815</v>
      </c>
      <c r="W3" s="22">
        <v>5</v>
      </c>
      <c r="X3" s="25">
        <v>1129</v>
      </c>
      <c r="Y3" s="24">
        <f t="shared" ref="Y3:Y39" si="1">W3*X3</f>
        <v>5645</v>
      </c>
      <c r="Z3" s="22">
        <v>5</v>
      </c>
      <c r="AA3" s="25">
        <v>1208</v>
      </c>
      <c r="AB3" s="24">
        <f>Z3*AA3</f>
        <v>6040</v>
      </c>
      <c r="AC3" s="27">
        <f>AVERAGE(I3,L3,O3,R3,U3,X3,AA3)</f>
        <v>1070</v>
      </c>
      <c r="AD3" s="6">
        <f t="shared" ref="AD3:AD39" si="2">H3*AC3</f>
        <v>5350</v>
      </c>
      <c r="AE3" s="28">
        <f>MEDIAN(I3,L3,O3,R3,U3,X3,AA3)</f>
        <v>1140</v>
      </c>
      <c r="AF3" s="29">
        <f t="shared" ref="AF3:AF39" si="3">H3*AE3</f>
        <v>5700</v>
      </c>
      <c r="AG3" s="30">
        <f>AVERAGE(O3,R3,U3,X3,AA3)</f>
        <v>1070</v>
      </c>
      <c r="AH3" s="31">
        <f t="shared" ref="AH3:AH39" si="4">AG3*H3</f>
        <v>5350</v>
      </c>
    </row>
    <row r="4" spans="1:34" ht="84" x14ac:dyDescent="0.25">
      <c r="A4" s="20">
        <v>2</v>
      </c>
      <c r="B4" s="20" t="s">
        <v>17</v>
      </c>
      <c r="C4" s="21" t="s">
        <v>18</v>
      </c>
      <c r="D4" s="20" t="s">
        <v>19</v>
      </c>
      <c r="E4" s="22">
        <v>10</v>
      </c>
      <c r="F4" s="23"/>
      <c r="G4" s="24">
        <f t="shared" ref="G4:G39" si="5">E4*F4</f>
        <v>0</v>
      </c>
      <c r="H4" s="22">
        <v>10</v>
      </c>
      <c r="I4" s="25">
        <v>380</v>
      </c>
      <c r="J4" s="24">
        <f t="shared" ref="J4:J39" si="6">H4*I4</f>
        <v>3800</v>
      </c>
      <c r="K4" s="22">
        <v>10</v>
      </c>
      <c r="L4" s="25">
        <v>433</v>
      </c>
      <c r="M4" s="24">
        <f t="shared" ref="M4:M39" si="7">K4*L4</f>
        <v>4330</v>
      </c>
      <c r="N4" s="22">
        <v>10</v>
      </c>
      <c r="O4" s="25">
        <v>200</v>
      </c>
      <c r="P4" s="24">
        <f t="shared" ref="P4:P39" si="8">N4*O4</f>
        <v>2000</v>
      </c>
      <c r="Q4" s="22">
        <v>10</v>
      </c>
      <c r="R4" s="25">
        <v>255</v>
      </c>
      <c r="S4" s="26">
        <f t="shared" si="0"/>
        <v>2550</v>
      </c>
      <c r="T4" s="22">
        <v>10</v>
      </c>
      <c r="U4" s="25">
        <v>451</v>
      </c>
      <c r="V4" s="24">
        <v>4510</v>
      </c>
      <c r="W4" s="22">
        <v>10</v>
      </c>
      <c r="X4" s="25">
        <v>441</v>
      </c>
      <c r="Y4" s="24">
        <f t="shared" si="1"/>
        <v>4410</v>
      </c>
      <c r="Z4" s="22">
        <v>10</v>
      </c>
      <c r="AA4" s="25">
        <v>446</v>
      </c>
      <c r="AB4" s="24">
        <f t="shared" ref="AB4:AB39" si="9">Z4*AA4</f>
        <v>4460</v>
      </c>
      <c r="AC4" s="27">
        <f>AVERAGE(I4,L4,O4,R4,U4,X4,AA4)</f>
        <v>372.28571428571428</v>
      </c>
      <c r="AD4" s="6">
        <f t="shared" si="2"/>
        <v>3722.8571428571427</v>
      </c>
      <c r="AE4" s="28">
        <f t="shared" ref="AE4:AE39" si="10">MEDIAN(I4,L4,O4,R4,U4,X4,AA4)</f>
        <v>433</v>
      </c>
      <c r="AF4" s="29">
        <f t="shared" si="3"/>
        <v>4330</v>
      </c>
      <c r="AG4" s="30">
        <f t="shared" ref="AG4:AG39" si="11">AVERAGE(O4,R4,U4,X4,AA4)</f>
        <v>358.6</v>
      </c>
      <c r="AH4" s="31">
        <f t="shared" si="4"/>
        <v>3586</v>
      </c>
    </row>
    <row r="5" spans="1:34" ht="72" x14ac:dyDescent="0.25">
      <c r="A5" s="20">
        <v>3</v>
      </c>
      <c r="B5" s="20" t="s">
        <v>20</v>
      </c>
      <c r="C5" s="21" t="s">
        <v>21</v>
      </c>
      <c r="D5" s="20" t="s">
        <v>22</v>
      </c>
      <c r="E5" s="22">
        <v>10</v>
      </c>
      <c r="F5" s="23"/>
      <c r="G5" s="24">
        <f t="shared" si="5"/>
        <v>0</v>
      </c>
      <c r="H5" s="22">
        <v>10</v>
      </c>
      <c r="I5" s="25">
        <v>400</v>
      </c>
      <c r="J5" s="24">
        <f t="shared" si="6"/>
        <v>4000</v>
      </c>
      <c r="K5" s="22">
        <v>10</v>
      </c>
      <c r="L5" s="25">
        <v>464</v>
      </c>
      <c r="M5" s="24">
        <f t="shared" si="7"/>
        <v>4640</v>
      </c>
      <c r="N5" s="22">
        <v>10</v>
      </c>
      <c r="O5" s="25">
        <v>240</v>
      </c>
      <c r="P5" s="24">
        <f t="shared" si="8"/>
        <v>2400</v>
      </c>
      <c r="Q5" s="22">
        <v>10</v>
      </c>
      <c r="R5" s="25">
        <v>284.94</v>
      </c>
      <c r="S5" s="26">
        <f t="shared" si="0"/>
        <v>2849.4</v>
      </c>
      <c r="T5" s="22">
        <v>10</v>
      </c>
      <c r="U5" s="25">
        <v>476</v>
      </c>
      <c r="V5" s="24">
        <f t="shared" ref="V5:V39" si="12">T5*U5</f>
        <v>4760</v>
      </c>
      <c r="W5" s="22">
        <v>10</v>
      </c>
      <c r="X5" s="25">
        <v>470</v>
      </c>
      <c r="Y5" s="24">
        <f t="shared" si="1"/>
        <v>4700</v>
      </c>
      <c r="Z5" s="22">
        <v>10</v>
      </c>
      <c r="AA5" s="25">
        <v>485</v>
      </c>
      <c r="AB5" s="24">
        <f t="shared" si="9"/>
        <v>4850</v>
      </c>
      <c r="AC5" s="27">
        <f t="shared" ref="AC5:AC39" si="13">AVERAGE(I5,L5,O5,R5,U5,X5,AA5)</f>
        <v>402.84857142857146</v>
      </c>
      <c r="AD5" s="6">
        <f t="shared" si="2"/>
        <v>4028.4857142857145</v>
      </c>
      <c r="AE5" s="28">
        <f t="shared" si="10"/>
        <v>464</v>
      </c>
      <c r="AF5" s="29">
        <f t="shared" si="3"/>
        <v>4640</v>
      </c>
      <c r="AG5" s="30">
        <f t="shared" si="11"/>
        <v>391.18799999999999</v>
      </c>
      <c r="AH5" s="31">
        <f t="shared" si="4"/>
        <v>3911.88</v>
      </c>
    </row>
    <row r="6" spans="1:34" ht="36" x14ac:dyDescent="0.25">
      <c r="A6" s="20">
        <v>4</v>
      </c>
      <c r="B6" s="20" t="s">
        <v>23</v>
      </c>
      <c r="C6" s="21" t="s">
        <v>24</v>
      </c>
      <c r="D6" s="20" t="s">
        <v>25</v>
      </c>
      <c r="E6" s="22">
        <v>15</v>
      </c>
      <c r="F6" s="23"/>
      <c r="G6" s="24">
        <f t="shared" si="5"/>
        <v>0</v>
      </c>
      <c r="H6" s="22">
        <v>15</v>
      </c>
      <c r="I6" s="25">
        <v>800</v>
      </c>
      <c r="J6" s="24">
        <f t="shared" si="6"/>
        <v>12000</v>
      </c>
      <c r="K6" s="22">
        <v>15</v>
      </c>
      <c r="L6" s="25">
        <v>947</v>
      </c>
      <c r="M6" s="24">
        <f t="shared" si="7"/>
        <v>14205</v>
      </c>
      <c r="N6" s="22">
        <v>15</v>
      </c>
      <c r="O6" s="25">
        <v>260</v>
      </c>
      <c r="P6" s="24">
        <f t="shared" si="8"/>
        <v>3900</v>
      </c>
      <c r="Q6" s="22">
        <v>15</v>
      </c>
      <c r="R6" s="25">
        <v>720</v>
      </c>
      <c r="S6" s="26">
        <f t="shared" si="0"/>
        <v>10800</v>
      </c>
      <c r="T6" s="22">
        <v>15</v>
      </c>
      <c r="U6" s="25">
        <v>927</v>
      </c>
      <c r="V6" s="24">
        <f t="shared" si="12"/>
        <v>13905</v>
      </c>
      <c r="W6" s="22">
        <v>15</v>
      </c>
      <c r="X6" s="25">
        <v>940</v>
      </c>
      <c r="Y6" s="24">
        <f t="shared" si="1"/>
        <v>14100</v>
      </c>
      <c r="Z6" s="22">
        <v>15</v>
      </c>
      <c r="AA6" s="25">
        <v>972</v>
      </c>
      <c r="AB6" s="24">
        <f t="shared" si="9"/>
        <v>14580</v>
      </c>
      <c r="AC6" s="27">
        <f t="shared" si="13"/>
        <v>795.14285714285711</v>
      </c>
      <c r="AD6" s="6">
        <f t="shared" si="2"/>
        <v>11927.142857142857</v>
      </c>
      <c r="AE6" s="28">
        <f t="shared" si="10"/>
        <v>927</v>
      </c>
      <c r="AF6" s="29">
        <f t="shared" si="3"/>
        <v>13905</v>
      </c>
      <c r="AG6" s="30">
        <f t="shared" si="11"/>
        <v>763.8</v>
      </c>
      <c r="AH6" s="31">
        <f t="shared" si="4"/>
        <v>11457</v>
      </c>
    </row>
    <row r="7" spans="1:34" ht="108" x14ac:dyDescent="0.25">
      <c r="A7" s="20">
        <v>5</v>
      </c>
      <c r="B7" s="20" t="s">
        <v>26</v>
      </c>
      <c r="C7" s="21" t="s">
        <v>27</v>
      </c>
      <c r="D7" s="20" t="s">
        <v>25</v>
      </c>
      <c r="E7" s="22">
        <v>10</v>
      </c>
      <c r="F7" s="23"/>
      <c r="G7" s="24">
        <f t="shared" si="5"/>
        <v>0</v>
      </c>
      <c r="H7" s="22">
        <v>10</v>
      </c>
      <c r="I7" s="25">
        <v>1900</v>
      </c>
      <c r="J7" s="24">
        <f t="shared" si="6"/>
        <v>19000</v>
      </c>
      <c r="K7" s="22">
        <v>10</v>
      </c>
      <c r="L7" s="25">
        <v>2203</v>
      </c>
      <c r="M7" s="24">
        <f t="shared" si="7"/>
        <v>22030</v>
      </c>
      <c r="N7" s="22">
        <v>10</v>
      </c>
      <c r="O7" s="25">
        <v>550</v>
      </c>
      <c r="P7" s="24">
        <f t="shared" si="8"/>
        <v>5500</v>
      </c>
      <c r="Q7" s="22">
        <v>10</v>
      </c>
      <c r="R7" s="25">
        <v>1893.3</v>
      </c>
      <c r="S7" s="26">
        <f t="shared" si="0"/>
        <v>18933</v>
      </c>
      <c r="T7" s="22">
        <v>10</v>
      </c>
      <c r="U7" s="25">
        <v>2210</v>
      </c>
      <c r="V7" s="24">
        <f t="shared" si="12"/>
        <v>22100</v>
      </c>
      <c r="W7" s="22">
        <v>10</v>
      </c>
      <c r="X7" s="25">
        <v>2143</v>
      </c>
      <c r="Y7" s="24">
        <f t="shared" si="1"/>
        <v>21430</v>
      </c>
      <c r="Z7" s="22">
        <v>10</v>
      </c>
      <c r="AA7" s="25">
        <v>2236</v>
      </c>
      <c r="AB7" s="24">
        <f t="shared" si="9"/>
        <v>22360</v>
      </c>
      <c r="AC7" s="27">
        <f t="shared" si="13"/>
        <v>1876.4714285714285</v>
      </c>
      <c r="AD7" s="6">
        <f t="shared" si="2"/>
        <v>18764.714285714286</v>
      </c>
      <c r="AE7" s="28">
        <f t="shared" si="10"/>
        <v>2143</v>
      </c>
      <c r="AF7" s="29">
        <f t="shared" si="3"/>
        <v>21430</v>
      </c>
      <c r="AG7" s="30">
        <f t="shared" si="11"/>
        <v>1806.4599999999998</v>
      </c>
      <c r="AH7" s="31">
        <f t="shared" si="4"/>
        <v>18064.599999999999</v>
      </c>
    </row>
    <row r="8" spans="1:34" ht="36" x14ac:dyDescent="0.25">
      <c r="A8" s="20">
        <v>6</v>
      </c>
      <c r="B8" s="20" t="s">
        <v>28</v>
      </c>
      <c r="C8" s="21" t="s">
        <v>29</v>
      </c>
      <c r="D8" s="20" t="s">
        <v>30</v>
      </c>
      <c r="E8" s="22">
        <v>10</v>
      </c>
      <c r="F8" s="23"/>
      <c r="G8" s="24">
        <f t="shared" si="5"/>
        <v>0</v>
      </c>
      <c r="H8" s="22">
        <v>10</v>
      </c>
      <c r="I8" s="25">
        <v>800</v>
      </c>
      <c r="J8" s="24">
        <f t="shared" si="6"/>
        <v>8000</v>
      </c>
      <c r="K8" s="22">
        <v>10</v>
      </c>
      <c r="L8" s="25">
        <v>910</v>
      </c>
      <c r="M8" s="24">
        <f t="shared" si="7"/>
        <v>9100</v>
      </c>
      <c r="N8" s="22">
        <v>10</v>
      </c>
      <c r="O8" s="25">
        <v>250</v>
      </c>
      <c r="P8" s="24">
        <f t="shared" si="8"/>
        <v>2500</v>
      </c>
      <c r="Q8" s="22">
        <v>10</v>
      </c>
      <c r="R8" s="25">
        <v>6055.2</v>
      </c>
      <c r="S8" s="26">
        <f t="shared" si="0"/>
        <v>60552</v>
      </c>
      <c r="T8" s="22">
        <v>10</v>
      </c>
      <c r="U8" s="25">
        <v>930</v>
      </c>
      <c r="V8" s="24">
        <f t="shared" si="12"/>
        <v>9300</v>
      </c>
      <c r="W8" s="22">
        <v>10</v>
      </c>
      <c r="X8" s="25">
        <v>898</v>
      </c>
      <c r="Y8" s="24">
        <f t="shared" si="1"/>
        <v>8980</v>
      </c>
      <c r="Z8" s="22">
        <v>10</v>
      </c>
      <c r="AA8" s="25">
        <v>948</v>
      </c>
      <c r="AB8" s="24">
        <f t="shared" si="9"/>
        <v>9480</v>
      </c>
      <c r="AC8" s="27">
        <f t="shared" si="13"/>
        <v>1541.6000000000001</v>
      </c>
      <c r="AD8" s="6">
        <f t="shared" si="2"/>
        <v>15416.000000000002</v>
      </c>
      <c r="AE8" s="28">
        <f t="shared" si="10"/>
        <v>910</v>
      </c>
      <c r="AF8" s="29">
        <f t="shared" si="3"/>
        <v>9100</v>
      </c>
      <c r="AG8" s="30">
        <f t="shared" si="11"/>
        <v>1816.2400000000002</v>
      </c>
      <c r="AH8" s="31">
        <f t="shared" si="4"/>
        <v>18162.400000000001</v>
      </c>
    </row>
    <row r="9" spans="1:34" ht="48" x14ac:dyDescent="0.25">
      <c r="A9" s="20">
        <v>7</v>
      </c>
      <c r="B9" s="20" t="s">
        <v>31</v>
      </c>
      <c r="C9" s="21" t="s">
        <v>32</v>
      </c>
      <c r="D9" s="20" t="s">
        <v>25</v>
      </c>
      <c r="E9" s="22">
        <v>10</v>
      </c>
      <c r="F9" s="23"/>
      <c r="G9" s="24">
        <f t="shared" si="5"/>
        <v>0</v>
      </c>
      <c r="H9" s="22">
        <v>10</v>
      </c>
      <c r="I9" s="25">
        <v>600</v>
      </c>
      <c r="J9" s="24">
        <f t="shared" si="6"/>
        <v>6000</v>
      </c>
      <c r="K9" s="22">
        <v>10</v>
      </c>
      <c r="L9" s="25">
        <v>712</v>
      </c>
      <c r="M9" s="24">
        <f t="shared" si="7"/>
        <v>7120</v>
      </c>
      <c r="N9" s="22">
        <v>10</v>
      </c>
      <c r="O9" s="25">
        <v>180</v>
      </c>
      <c r="P9" s="24">
        <f t="shared" si="8"/>
        <v>1800</v>
      </c>
      <c r="Q9" s="22">
        <v>10</v>
      </c>
      <c r="R9" s="25">
        <v>312.48</v>
      </c>
      <c r="S9" s="26">
        <f t="shared" si="0"/>
        <v>3124.8</v>
      </c>
      <c r="T9" s="22">
        <v>10</v>
      </c>
      <c r="U9" s="25">
        <v>711</v>
      </c>
      <c r="V9" s="24">
        <f t="shared" si="12"/>
        <v>7110</v>
      </c>
      <c r="W9" s="22">
        <v>10</v>
      </c>
      <c r="X9" s="25">
        <v>685</v>
      </c>
      <c r="Y9" s="24">
        <f t="shared" si="1"/>
        <v>6850</v>
      </c>
      <c r="Z9" s="22">
        <v>10</v>
      </c>
      <c r="AA9" s="25">
        <v>699</v>
      </c>
      <c r="AB9" s="24">
        <f t="shared" si="9"/>
        <v>6990</v>
      </c>
      <c r="AC9" s="27">
        <f t="shared" si="13"/>
        <v>557.06857142857143</v>
      </c>
      <c r="AD9" s="6">
        <f t="shared" si="2"/>
        <v>5570.6857142857143</v>
      </c>
      <c r="AE9" s="28">
        <f t="shared" si="10"/>
        <v>685</v>
      </c>
      <c r="AF9" s="29">
        <f t="shared" si="3"/>
        <v>6850</v>
      </c>
      <c r="AG9" s="30">
        <f t="shared" si="11"/>
        <v>517.49599999999998</v>
      </c>
      <c r="AH9" s="31">
        <f t="shared" si="4"/>
        <v>5174.96</v>
      </c>
    </row>
    <row r="10" spans="1:34" ht="84" x14ac:dyDescent="0.25">
      <c r="A10" s="20">
        <v>8</v>
      </c>
      <c r="B10" s="20" t="s">
        <v>33</v>
      </c>
      <c r="C10" s="21" t="s">
        <v>34</v>
      </c>
      <c r="D10" s="20" t="s">
        <v>25</v>
      </c>
      <c r="E10" s="22">
        <v>30</v>
      </c>
      <c r="F10" s="23"/>
      <c r="G10" s="24">
        <f t="shared" si="5"/>
        <v>0</v>
      </c>
      <c r="H10" s="22">
        <v>30</v>
      </c>
      <c r="I10" s="25">
        <v>600</v>
      </c>
      <c r="J10" s="24">
        <f t="shared" si="6"/>
        <v>18000</v>
      </c>
      <c r="K10" s="22">
        <v>30</v>
      </c>
      <c r="L10" s="25">
        <v>696</v>
      </c>
      <c r="M10" s="24">
        <f t="shared" si="7"/>
        <v>20880</v>
      </c>
      <c r="N10" s="22">
        <v>30</v>
      </c>
      <c r="O10" s="25">
        <v>250</v>
      </c>
      <c r="P10" s="24">
        <f t="shared" si="8"/>
        <v>7500</v>
      </c>
      <c r="Q10" s="22">
        <v>30</v>
      </c>
      <c r="R10" s="25">
        <v>331.38</v>
      </c>
      <c r="S10" s="26">
        <f t="shared" si="0"/>
        <v>9941.4</v>
      </c>
      <c r="T10" s="22">
        <v>30</v>
      </c>
      <c r="U10" s="25">
        <v>710</v>
      </c>
      <c r="V10" s="24">
        <f t="shared" si="12"/>
        <v>21300</v>
      </c>
      <c r="W10" s="22">
        <v>30</v>
      </c>
      <c r="X10" s="25">
        <v>693</v>
      </c>
      <c r="Y10" s="24">
        <f t="shared" si="1"/>
        <v>20790</v>
      </c>
      <c r="Z10" s="22">
        <v>30</v>
      </c>
      <c r="AA10" s="25">
        <v>728</v>
      </c>
      <c r="AB10" s="24">
        <f t="shared" si="9"/>
        <v>21840</v>
      </c>
      <c r="AC10" s="27">
        <f t="shared" si="13"/>
        <v>572.62571428571425</v>
      </c>
      <c r="AD10" s="6">
        <f t="shared" si="2"/>
        <v>17178.771428571428</v>
      </c>
      <c r="AE10" s="28">
        <f t="shared" si="10"/>
        <v>693</v>
      </c>
      <c r="AF10" s="29">
        <f t="shared" si="3"/>
        <v>20790</v>
      </c>
      <c r="AG10" s="30">
        <f t="shared" si="11"/>
        <v>542.476</v>
      </c>
      <c r="AH10" s="31">
        <f t="shared" si="4"/>
        <v>16274.28</v>
      </c>
    </row>
    <row r="11" spans="1:34" ht="120" x14ac:dyDescent="0.25">
      <c r="A11" s="20">
        <v>9</v>
      </c>
      <c r="B11" s="20" t="s">
        <v>35</v>
      </c>
      <c r="C11" s="21" t="s">
        <v>36</v>
      </c>
      <c r="D11" s="20" t="s">
        <v>25</v>
      </c>
      <c r="E11" s="22">
        <v>5</v>
      </c>
      <c r="F11" s="23"/>
      <c r="G11" s="24">
        <f t="shared" si="5"/>
        <v>0</v>
      </c>
      <c r="H11" s="22">
        <v>5</v>
      </c>
      <c r="I11" s="25">
        <v>800</v>
      </c>
      <c r="J11" s="24">
        <f t="shared" si="6"/>
        <v>4000</v>
      </c>
      <c r="K11" s="22">
        <v>5</v>
      </c>
      <c r="L11" s="25">
        <v>893</v>
      </c>
      <c r="M11" s="24">
        <f t="shared" si="7"/>
        <v>4465</v>
      </c>
      <c r="N11" s="22">
        <v>5</v>
      </c>
      <c r="O11" s="25">
        <v>185</v>
      </c>
      <c r="P11" s="24">
        <f t="shared" si="8"/>
        <v>925</v>
      </c>
      <c r="Q11" s="22">
        <v>5</v>
      </c>
      <c r="R11" s="25">
        <v>296.16000000000003</v>
      </c>
      <c r="S11" s="26">
        <f t="shared" si="0"/>
        <v>1480.8000000000002</v>
      </c>
      <c r="T11" s="22">
        <v>5</v>
      </c>
      <c r="U11" s="25">
        <v>953</v>
      </c>
      <c r="V11" s="24">
        <f t="shared" si="12"/>
        <v>4765</v>
      </c>
      <c r="W11" s="22">
        <v>5</v>
      </c>
      <c r="X11" s="25">
        <v>941</v>
      </c>
      <c r="Y11" s="24">
        <f t="shared" si="1"/>
        <v>4705</v>
      </c>
      <c r="Z11" s="22">
        <v>5</v>
      </c>
      <c r="AA11" s="25">
        <v>937</v>
      </c>
      <c r="AB11" s="24">
        <f t="shared" si="9"/>
        <v>4685</v>
      </c>
      <c r="AC11" s="27">
        <f t="shared" si="13"/>
        <v>715.02285714285711</v>
      </c>
      <c r="AD11" s="6">
        <f t="shared" si="2"/>
        <v>3575.1142857142854</v>
      </c>
      <c r="AE11" s="28">
        <f t="shared" si="10"/>
        <v>893</v>
      </c>
      <c r="AF11" s="29">
        <f t="shared" si="3"/>
        <v>4465</v>
      </c>
      <c r="AG11" s="30">
        <f t="shared" si="11"/>
        <v>662.43200000000002</v>
      </c>
      <c r="AH11" s="31">
        <f t="shared" si="4"/>
        <v>3312.16</v>
      </c>
    </row>
    <row r="12" spans="1:34" ht="72" x14ac:dyDescent="0.25">
      <c r="A12" s="20">
        <v>10</v>
      </c>
      <c r="B12" s="20" t="s">
        <v>37</v>
      </c>
      <c r="C12" s="21" t="s">
        <v>38</v>
      </c>
      <c r="D12" s="20" t="s">
        <v>25</v>
      </c>
      <c r="E12" s="22">
        <v>20</v>
      </c>
      <c r="F12" s="23"/>
      <c r="G12" s="24">
        <f t="shared" si="5"/>
        <v>0</v>
      </c>
      <c r="H12" s="22">
        <v>20</v>
      </c>
      <c r="I12" s="25">
        <v>250</v>
      </c>
      <c r="J12" s="24">
        <f t="shared" si="6"/>
        <v>5000</v>
      </c>
      <c r="K12" s="22">
        <v>20</v>
      </c>
      <c r="L12" s="25">
        <v>298</v>
      </c>
      <c r="M12" s="24">
        <f t="shared" si="7"/>
        <v>5960</v>
      </c>
      <c r="N12" s="22">
        <v>20</v>
      </c>
      <c r="O12" s="25">
        <v>155</v>
      </c>
      <c r="P12" s="24">
        <f t="shared" si="8"/>
        <v>3100</v>
      </c>
      <c r="Q12" s="22">
        <v>20</v>
      </c>
      <c r="R12" s="25">
        <v>205.08</v>
      </c>
      <c r="S12" s="26">
        <f t="shared" si="0"/>
        <v>4101.6000000000004</v>
      </c>
      <c r="T12" s="22">
        <v>20</v>
      </c>
      <c r="U12" s="25">
        <v>292</v>
      </c>
      <c r="V12" s="24">
        <f t="shared" si="12"/>
        <v>5840</v>
      </c>
      <c r="W12" s="22">
        <v>20</v>
      </c>
      <c r="X12" s="25">
        <v>290</v>
      </c>
      <c r="Y12" s="24">
        <f t="shared" si="1"/>
        <v>5800</v>
      </c>
      <c r="Z12" s="22">
        <v>20</v>
      </c>
      <c r="AA12" s="25">
        <v>292</v>
      </c>
      <c r="AB12" s="24">
        <f t="shared" si="9"/>
        <v>5840</v>
      </c>
      <c r="AC12" s="27">
        <f t="shared" si="13"/>
        <v>254.58285714285714</v>
      </c>
      <c r="AD12" s="6">
        <f t="shared" si="2"/>
        <v>5091.6571428571424</v>
      </c>
      <c r="AE12" s="28">
        <f t="shared" si="10"/>
        <v>290</v>
      </c>
      <c r="AF12" s="29">
        <f t="shared" si="3"/>
        <v>5800</v>
      </c>
      <c r="AG12" s="30">
        <f t="shared" si="11"/>
        <v>246.81599999999997</v>
      </c>
      <c r="AH12" s="31">
        <f t="shared" si="4"/>
        <v>4936.32</v>
      </c>
    </row>
    <row r="13" spans="1:34" ht="36" x14ac:dyDescent="0.25">
      <c r="A13" s="20">
        <v>11</v>
      </c>
      <c r="B13" s="20" t="s">
        <v>39</v>
      </c>
      <c r="C13" s="21" t="s">
        <v>40</v>
      </c>
      <c r="D13" s="20" t="s">
        <v>41</v>
      </c>
      <c r="E13" s="22">
        <v>5</v>
      </c>
      <c r="F13" s="23"/>
      <c r="G13" s="24">
        <f t="shared" si="5"/>
        <v>0</v>
      </c>
      <c r="H13" s="22">
        <v>5</v>
      </c>
      <c r="I13" s="25">
        <v>800</v>
      </c>
      <c r="J13" s="24">
        <f t="shared" si="6"/>
        <v>4000</v>
      </c>
      <c r="K13" s="22">
        <v>5</v>
      </c>
      <c r="L13" s="25">
        <v>883</v>
      </c>
      <c r="M13" s="24">
        <f t="shared" si="7"/>
        <v>4415</v>
      </c>
      <c r="N13" s="22">
        <v>5</v>
      </c>
      <c r="O13" s="25">
        <v>200</v>
      </c>
      <c r="P13" s="24">
        <f t="shared" si="8"/>
        <v>1000</v>
      </c>
      <c r="Q13" s="22">
        <v>5</v>
      </c>
      <c r="R13" s="25">
        <v>2064</v>
      </c>
      <c r="S13" s="26">
        <f t="shared" si="0"/>
        <v>10320</v>
      </c>
      <c r="T13" s="22">
        <v>5</v>
      </c>
      <c r="U13" s="25">
        <v>945</v>
      </c>
      <c r="V13" s="24">
        <f t="shared" si="12"/>
        <v>4725</v>
      </c>
      <c r="W13" s="22">
        <v>5</v>
      </c>
      <c r="X13" s="25">
        <v>903</v>
      </c>
      <c r="Y13" s="24">
        <f t="shared" si="1"/>
        <v>4515</v>
      </c>
      <c r="Z13" s="22">
        <v>5</v>
      </c>
      <c r="AA13" s="25">
        <v>942</v>
      </c>
      <c r="AB13" s="24">
        <f t="shared" si="9"/>
        <v>4710</v>
      </c>
      <c r="AC13" s="27">
        <f t="shared" si="13"/>
        <v>962.42857142857144</v>
      </c>
      <c r="AD13" s="6">
        <f t="shared" si="2"/>
        <v>4812.1428571428569</v>
      </c>
      <c r="AE13" s="28">
        <f t="shared" si="10"/>
        <v>903</v>
      </c>
      <c r="AF13" s="29">
        <f t="shared" si="3"/>
        <v>4515</v>
      </c>
      <c r="AG13" s="30">
        <f t="shared" si="11"/>
        <v>1010.8</v>
      </c>
      <c r="AH13" s="31">
        <f t="shared" si="4"/>
        <v>5054</v>
      </c>
    </row>
    <row r="14" spans="1:34" ht="36" x14ac:dyDescent="0.25">
      <c r="A14" s="20">
        <v>12</v>
      </c>
      <c r="B14" s="20" t="s">
        <v>42</v>
      </c>
      <c r="C14" s="21" t="s">
        <v>43</v>
      </c>
      <c r="D14" s="20" t="s">
        <v>16</v>
      </c>
      <c r="E14" s="22">
        <v>5</v>
      </c>
      <c r="F14" s="23"/>
      <c r="G14" s="24">
        <f t="shared" si="5"/>
        <v>0</v>
      </c>
      <c r="H14" s="22">
        <v>5</v>
      </c>
      <c r="I14" s="25">
        <v>2000</v>
      </c>
      <c r="J14" s="24">
        <f t="shared" si="6"/>
        <v>10000</v>
      </c>
      <c r="K14" s="22">
        <v>5</v>
      </c>
      <c r="L14" s="25">
        <v>2284</v>
      </c>
      <c r="M14" s="24">
        <f t="shared" si="7"/>
        <v>11420</v>
      </c>
      <c r="N14" s="22">
        <v>5</v>
      </c>
      <c r="O14" s="25">
        <v>350</v>
      </c>
      <c r="P14" s="24">
        <f t="shared" si="8"/>
        <v>1750</v>
      </c>
      <c r="Q14" s="22">
        <v>5</v>
      </c>
      <c r="R14" s="25">
        <v>1820.4</v>
      </c>
      <c r="S14" s="26">
        <f t="shared" si="0"/>
        <v>9102</v>
      </c>
      <c r="T14" s="22">
        <v>5</v>
      </c>
      <c r="U14" s="25">
        <v>2305</v>
      </c>
      <c r="V14" s="24">
        <f t="shared" si="12"/>
        <v>11525</v>
      </c>
      <c r="W14" s="22">
        <v>5</v>
      </c>
      <c r="X14" s="25">
        <v>2345</v>
      </c>
      <c r="Y14" s="24">
        <f t="shared" si="1"/>
        <v>11725</v>
      </c>
      <c r="Z14" s="22">
        <v>5</v>
      </c>
      <c r="AA14" s="25">
        <v>2330</v>
      </c>
      <c r="AB14" s="24">
        <f t="shared" si="9"/>
        <v>11650</v>
      </c>
      <c r="AC14" s="27">
        <f t="shared" si="13"/>
        <v>1919.2</v>
      </c>
      <c r="AD14" s="6">
        <f t="shared" si="2"/>
        <v>9596</v>
      </c>
      <c r="AE14" s="28">
        <f t="shared" si="10"/>
        <v>2284</v>
      </c>
      <c r="AF14" s="29">
        <f t="shared" si="3"/>
        <v>11420</v>
      </c>
      <c r="AG14" s="30">
        <f t="shared" si="11"/>
        <v>1830.08</v>
      </c>
      <c r="AH14" s="31">
        <f t="shared" si="4"/>
        <v>9150.4</v>
      </c>
    </row>
    <row r="15" spans="1:34" ht="72" x14ac:dyDescent="0.25">
      <c r="A15" s="20">
        <v>13</v>
      </c>
      <c r="B15" s="20" t="s">
        <v>44</v>
      </c>
      <c r="C15" s="21" t="s">
        <v>45</v>
      </c>
      <c r="D15" s="20" t="s">
        <v>19</v>
      </c>
      <c r="E15" s="22">
        <v>60</v>
      </c>
      <c r="F15" s="23"/>
      <c r="G15" s="24">
        <f t="shared" si="5"/>
        <v>0</v>
      </c>
      <c r="H15" s="22">
        <v>60</v>
      </c>
      <c r="I15" s="25">
        <v>290</v>
      </c>
      <c r="J15" s="24">
        <f t="shared" si="6"/>
        <v>17400</v>
      </c>
      <c r="K15" s="22">
        <v>60</v>
      </c>
      <c r="L15" s="25">
        <v>343</v>
      </c>
      <c r="M15" s="24">
        <f t="shared" si="7"/>
        <v>20580</v>
      </c>
      <c r="N15" s="22">
        <v>60</v>
      </c>
      <c r="O15" s="25">
        <v>185</v>
      </c>
      <c r="P15" s="24">
        <f t="shared" si="8"/>
        <v>11100</v>
      </c>
      <c r="Q15" s="22">
        <v>60</v>
      </c>
      <c r="R15" s="25">
        <v>120</v>
      </c>
      <c r="S15" s="26">
        <f t="shared" si="0"/>
        <v>7200</v>
      </c>
      <c r="T15" s="22">
        <v>60</v>
      </c>
      <c r="U15" s="25">
        <v>339</v>
      </c>
      <c r="V15" s="24">
        <f t="shared" si="12"/>
        <v>20340</v>
      </c>
      <c r="W15" s="22">
        <v>60</v>
      </c>
      <c r="X15" s="25">
        <v>336</v>
      </c>
      <c r="Y15" s="24">
        <f t="shared" si="1"/>
        <v>20160</v>
      </c>
      <c r="Z15" s="22">
        <v>60</v>
      </c>
      <c r="AA15" s="25">
        <v>347</v>
      </c>
      <c r="AB15" s="24">
        <f t="shared" si="9"/>
        <v>20820</v>
      </c>
      <c r="AC15" s="27">
        <f t="shared" si="13"/>
        <v>280</v>
      </c>
      <c r="AD15" s="6">
        <f t="shared" si="2"/>
        <v>16800</v>
      </c>
      <c r="AE15" s="28">
        <f t="shared" si="10"/>
        <v>336</v>
      </c>
      <c r="AF15" s="29">
        <f t="shared" si="3"/>
        <v>20160</v>
      </c>
      <c r="AG15" s="30">
        <f t="shared" si="11"/>
        <v>265.39999999999998</v>
      </c>
      <c r="AH15" s="31">
        <f t="shared" si="4"/>
        <v>15923.999999999998</v>
      </c>
    </row>
    <row r="16" spans="1:34" ht="36" x14ac:dyDescent="0.25">
      <c r="A16" s="20">
        <v>14</v>
      </c>
      <c r="B16" s="20" t="s">
        <v>46</v>
      </c>
      <c r="C16" s="21" t="s">
        <v>47</v>
      </c>
      <c r="D16" s="20" t="s">
        <v>48</v>
      </c>
      <c r="E16" s="22">
        <v>15</v>
      </c>
      <c r="F16" s="23"/>
      <c r="G16" s="24">
        <f t="shared" si="5"/>
        <v>0</v>
      </c>
      <c r="H16" s="22">
        <v>15</v>
      </c>
      <c r="I16" s="25">
        <v>500</v>
      </c>
      <c r="J16" s="24">
        <f t="shared" si="6"/>
        <v>7500</v>
      </c>
      <c r="K16" s="22">
        <v>15</v>
      </c>
      <c r="L16" s="25">
        <v>579</v>
      </c>
      <c r="M16" s="24">
        <f t="shared" si="7"/>
        <v>8685</v>
      </c>
      <c r="N16" s="22">
        <v>15</v>
      </c>
      <c r="O16" s="25">
        <v>450</v>
      </c>
      <c r="P16" s="24">
        <f t="shared" si="8"/>
        <v>6750</v>
      </c>
      <c r="Q16" s="22">
        <v>15</v>
      </c>
      <c r="R16" s="25">
        <v>793.2</v>
      </c>
      <c r="S16" s="26">
        <f t="shared" si="0"/>
        <v>11898</v>
      </c>
      <c r="T16" s="22">
        <v>15</v>
      </c>
      <c r="U16" s="25">
        <v>585</v>
      </c>
      <c r="V16" s="24">
        <f t="shared" si="12"/>
        <v>8775</v>
      </c>
      <c r="W16" s="22">
        <v>15</v>
      </c>
      <c r="X16" s="25">
        <v>589</v>
      </c>
      <c r="Y16" s="24">
        <f t="shared" si="1"/>
        <v>8835</v>
      </c>
      <c r="Z16" s="22">
        <v>15</v>
      </c>
      <c r="AA16" s="25">
        <v>607</v>
      </c>
      <c r="AB16" s="24">
        <f t="shared" si="9"/>
        <v>9105</v>
      </c>
      <c r="AC16" s="27">
        <f t="shared" si="13"/>
        <v>586.17142857142858</v>
      </c>
      <c r="AD16" s="6">
        <f t="shared" si="2"/>
        <v>8792.5714285714294</v>
      </c>
      <c r="AE16" s="28">
        <f t="shared" si="10"/>
        <v>585</v>
      </c>
      <c r="AF16" s="29">
        <f t="shared" si="3"/>
        <v>8775</v>
      </c>
      <c r="AG16" s="30">
        <f t="shared" si="11"/>
        <v>604.83999999999992</v>
      </c>
      <c r="AH16" s="31">
        <f t="shared" si="4"/>
        <v>9072.5999999999985</v>
      </c>
    </row>
    <row r="17" spans="1:34" ht="60" x14ac:dyDescent="0.25">
      <c r="A17" s="20">
        <v>15</v>
      </c>
      <c r="B17" s="20" t="s">
        <v>49</v>
      </c>
      <c r="C17" s="21" t="s">
        <v>50</v>
      </c>
      <c r="D17" s="20" t="s">
        <v>48</v>
      </c>
      <c r="E17" s="22">
        <v>15</v>
      </c>
      <c r="F17" s="23"/>
      <c r="G17" s="24">
        <f t="shared" si="5"/>
        <v>0</v>
      </c>
      <c r="H17" s="22">
        <v>15</v>
      </c>
      <c r="I17" s="25">
        <v>3800</v>
      </c>
      <c r="J17" s="24">
        <f t="shared" si="6"/>
        <v>57000</v>
      </c>
      <c r="K17" s="22">
        <v>15</v>
      </c>
      <c r="L17" s="25">
        <v>4455</v>
      </c>
      <c r="M17" s="24">
        <f t="shared" si="7"/>
        <v>66825</v>
      </c>
      <c r="N17" s="22">
        <v>15</v>
      </c>
      <c r="O17" s="25">
        <v>650</v>
      </c>
      <c r="P17" s="24">
        <f t="shared" si="8"/>
        <v>9750</v>
      </c>
      <c r="Q17" s="22">
        <v>15</v>
      </c>
      <c r="R17" s="25">
        <v>1048.8</v>
      </c>
      <c r="S17" s="26">
        <f t="shared" si="0"/>
        <v>15732</v>
      </c>
      <c r="T17" s="22">
        <v>15</v>
      </c>
      <c r="U17" s="25">
        <v>4455</v>
      </c>
      <c r="V17" s="24">
        <f t="shared" si="12"/>
        <v>66825</v>
      </c>
      <c r="W17" s="22">
        <v>15</v>
      </c>
      <c r="X17" s="25">
        <v>4458</v>
      </c>
      <c r="Y17" s="24">
        <f t="shared" si="1"/>
        <v>66870</v>
      </c>
      <c r="Z17" s="22">
        <v>15</v>
      </c>
      <c r="AA17" s="25">
        <v>4558</v>
      </c>
      <c r="AB17" s="24">
        <f t="shared" si="9"/>
        <v>68370</v>
      </c>
      <c r="AC17" s="27">
        <f t="shared" si="13"/>
        <v>3346.4</v>
      </c>
      <c r="AD17" s="6">
        <f t="shared" si="2"/>
        <v>50196</v>
      </c>
      <c r="AE17" s="28">
        <f t="shared" si="10"/>
        <v>4455</v>
      </c>
      <c r="AF17" s="29">
        <f t="shared" si="3"/>
        <v>66825</v>
      </c>
      <c r="AG17" s="30">
        <f t="shared" si="11"/>
        <v>3033.96</v>
      </c>
      <c r="AH17" s="31">
        <f t="shared" si="4"/>
        <v>45509.4</v>
      </c>
    </row>
    <row r="18" spans="1:34" ht="60" x14ac:dyDescent="0.25">
      <c r="A18" s="20">
        <v>16</v>
      </c>
      <c r="B18" s="20" t="s">
        <v>51</v>
      </c>
      <c r="C18" s="21" t="s">
        <v>52</v>
      </c>
      <c r="D18" s="20" t="s">
        <v>48</v>
      </c>
      <c r="E18" s="22">
        <v>10</v>
      </c>
      <c r="F18" s="23"/>
      <c r="G18" s="24">
        <f t="shared" si="5"/>
        <v>0</v>
      </c>
      <c r="H18" s="22">
        <v>10</v>
      </c>
      <c r="I18" s="25">
        <v>4200</v>
      </c>
      <c r="J18" s="24">
        <f t="shared" si="6"/>
        <v>42000</v>
      </c>
      <c r="K18" s="22">
        <v>10</v>
      </c>
      <c r="L18" s="25">
        <v>4784</v>
      </c>
      <c r="M18" s="24">
        <f t="shared" si="7"/>
        <v>47840</v>
      </c>
      <c r="N18" s="22">
        <v>10</v>
      </c>
      <c r="O18" s="25">
        <v>800</v>
      </c>
      <c r="P18" s="24">
        <f t="shared" si="8"/>
        <v>8000</v>
      </c>
      <c r="Q18" s="22">
        <v>10</v>
      </c>
      <c r="R18" s="25">
        <v>1134.5999999999999</v>
      </c>
      <c r="S18" s="26">
        <f t="shared" si="0"/>
        <v>11346</v>
      </c>
      <c r="T18" s="22">
        <v>10</v>
      </c>
      <c r="U18" s="25">
        <v>4927</v>
      </c>
      <c r="V18" s="24">
        <f t="shared" si="12"/>
        <v>49270</v>
      </c>
      <c r="W18" s="22">
        <v>10</v>
      </c>
      <c r="X18" s="25">
        <v>4826</v>
      </c>
      <c r="Y18" s="24">
        <f t="shared" si="1"/>
        <v>48260</v>
      </c>
      <c r="Z18" s="22">
        <v>10</v>
      </c>
      <c r="AA18" s="25">
        <v>4901</v>
      </c>
      <c r="AB18" s="24">
        <f t="shared" si="9"/>
        <v>49010</v>
      </c>
      <c r="AC18" s="27">
        <f t="shared" si="13"/>
        <v>3653.2285714285713</v>
      </c>
      <c r="AD18" s="6">
        <f t="shared" si="2"/>
        <v>36532.28571428571</v>
      </c>
      <c r="AE18" s="28">
        <f t="shared" si="10"/>
        <v>4784</v>
      </c>
      <c r="AF18" s="29">
        <f t="shared" si="3"/>
        <v>47840</v>
      </c>
      <c r="AG18" s="30">
        <f t="shared" si="11"/>
        <v>3317.72</v>
      </c>
      <c r="AH18" s="31">
        <f t="shared" si="4"/>
        <v>33177.199999999997</v>
      </c>
    </row>
    <row r="19" spans="1:34" ht="60" x14ac:dyDescent="0.25">
      <c r="A19" s="20">
        <v>17</v>
      </c>
      <c r="B19" s="20" t="s">
        <v>53</v>
      </c>
      <c r="C19" s="21" t="s">
        <v>54</v>
      </c>
      <c r="D19" s="20" t="s">
        <v>48</v>
      </c>
      <c r="E19" s="22">
        <v>15</v>
      </c>
      <c r="F19" s="23"/>
      <c r="G19" s="24">
        <f t="shared" si="5"/>
        <v>0</v>
      </c>
      <c r="H19" s="22">
        <v>15</v>
      </c>
      <c r="I19" s="25">
        <v>3500</v>
      </c>
      <c r="J19" s="24">
        <f t="shared" si="6"/>
        <v>52500</v>
      </c>
      <c r="K19" s="22">
        <v>15</v>
      </c>
      <c r="L19" s="25">
        <v>3886</v>
      </c>
      <c r="M19" s="24">
        <f t="shared" si="7"/>
        <v>58290</v>
      </c>
      <c r="N19" s="22">
        <v>15</v>
      </c>
      <c r="O19" s="25">
        <v>650</v>
      </c>
      <c r="P19" s="24">
        <f t="shared" si="8"/>
        <v>9750</v>
      </c>
      <c r="Q19" s="22">
        <v>15</v>
      </c>
      <c r="R19" s="25">
        <v>1338</v>
      </c>
      <c r="S19" s="26">
        <f t="shared" si="0"/>
        <v>20070</v>
      </c>
      <c r="T19" s="22">
        <v>15</v>
      </c>
      <c r="U19" s="25">
        <v>4155</v>
      </c>
      <c r="V19" s="24">
        <f t="shared" si="12"/>
        <v>62325</v>
      </c>
      <c r="W19" s="22">
        <v>15</v>
      </c>
      <c r="X19" s="25">
        <v>3994</v>
      </c>
      <c r="Y19" s="24">
        <f t="shared" si="1"/>
        <v>59910</v>
      </c>
      <c r="Z19" s="22">
        <v>15</v>
      </c>
      <c r="AA19" s="25">
        <v>4150</v>
      </c>
      <c r="AB19" s="24">
        <f t="shared" si="9"/>
        <v>62250</v>
      </c>
      <c r="AC19" s="27">
        <f t="shared" si="13"/>
        <v>3096.1428571428573</v>
      </c>
      <c r="AD19" s="6">
        <f t="shared" si="2"/>
        <v>46442.142857142862</v>
      </c>
      <c r="AE19" s="28">
        <f t="shared" si="10"/>
        <v>3886</v>
      </c>
      <c r="AF19" s="29">
        <f t="shared" si="3"/>
        <v>58290</v>
      </c>
      <c r="AG19" s="30">
        <f t="shared" si="11"/>
        <v>2857.4</v>
      </c>
      <c r="AH19" s="31">
        <f t="shared" si="4"/>
        <v>42861</v>
      </c>
    </row>
    <row r="20" spans="1:34" ht="60" x14ac:dyDescent="0.25">
      <c r="A20" s="20">
        <v>18</v>
      </c>
      <c r="B20" s="20" t="s">
        <v>55</v>
      </c>
      <c r="C20" s="21" t="s">
        <v>56</v>
      </c>
      <c r="D20" s="20" t="s">
        <v>48</v>
      </c>
      <c r="E20" s="22">
        <v>10</v>
      </c>
      <c r="F20" s="23"/>
      <c r="G20" s="24">
        <f t="shared" si="5"/>
        <v>0</v>
      </c>
      <c r="H20" s="22">
        <v>10</v>
      </c>
      <c r="I20" s="25">
        <v>4000</v>
      </c>
      <c r="J20" s="24">
        <f t="shared" si="6"/>
        <v>40000</v>
      </c>
      <c r="K20" s="22">
        <v>10</v>
      </c>
      <c r="L20" s="25">
        <v>4432</v>
      </c>
      <c r="M20" s="24">
        <f t="shared" si="7"/>
        <v>44320</v>
      </c>
      <c r="N20" s="22">
        <v>10</v>
      </c>
      <c r="O20" s="25">
        <v>800</v>
      </c>
      <c r="P20" s="24">
        <f t="shared" si="8"/>
        <v>8000</v>
      </c>
      <c r="Q20" s="22">
        <v>10</v>
      </c>
      <c r="R20" s="25">
        <v>2079</v>
      </c>
      <c r="S20" s="26">
        <f t="shared" si="0"/>
        <v>20790</v>
      </c>
      <c r="T20" s="22">
        <v>10</v>
      </c>
      <c r="U20" s="25">
        <v>4657</v>
      </c>
      <c r="V20" s="24">
        <f t="shared" si="12"/>
        <v>46570</v>
      </c>
      <c r="W20" s="22">
        <v>10</v>
      </c>
      <c r="X20" s="25">
        <v>4627</v>
      </c>
      <c r="Y20" s="24">
        <f t="shared" si="1"/>
        <v>46270</v>
      </c>
      <c r="Z20" s="22">
        <v>10</v>
      </c>
      <c r="AA20" s="25">
        <v>4790</v>
      </c>
      <c r="AB20" s="24">
        <f t="shared" si="9"/>
        <v>47900</v>
      </c>
      <c r="AC20" s="27">
        <f t="shared" si="13"/>
        <v>3626.4285714285716</v>
      </c>
      <c r="AD20" s="6">
        <f t="shared" si="2"/>
        <v>36264.285714285717</v>
      </c>
      <c r="AE20" s="28">
        <f t="shared" si="10"/>
        <v>4432</v>
      </c>
      <c r="AF20" s="29">
        <f t="shared" si="3"/>
        <v>44320</v>
      </c>
      <c r="AG20" s="30">
        <f t="shared" si="11"/>
        <v>3390.6</v>
      </c>
      <c r="AH20" s="31">
        <f t="shared" si="4"/>
        <v>33906</v>
      </c>
    </row>
    <row r="21" spans="1:34" ht="96" x14ac:dyDescent="0.25">
      <c r="A21" s="20">
        <v>19</v>
      </c>
      <c r="B21" s="20" t="s">
        <v>57</v>
      </c>
      <c r="C21" s="21" t="s">
        <v>58</v>
      </c>
      <c r="D21" s="20" t="s">
        <v>16</v>
      </c>
      <c r="E21" s="22">
        <v>30</v>
      </c>
      <c r="F21" s="23"/>
      <c r="G21" s="24">
        <f t="shared" si="5"/>
        <v>0</v>
      </c>
      <c r="H21" s="22">
        <v>30</v>
      </c>
      <c r="I21" s="25">
        <v>1000</v>
      </c>
      <c r="J21" s="24">
        <f t="shared" si="6"/>
        <v>30000</v>
      </c>
      <c r="K21" s="22">
        <v>30</v>
      </c>
      <c r="L21" s="25">
        <v>1193</v>
      </c>
      <c r="M21" s="24">
        <f t="shared" si="7"/>
        <v>35790</v>
      </c>
      <c r="N21" s="22">
        <v>30</v>
      </c>
      <c r="O21" s="25">
        <v>500</v>
      </c>
      <c r="P21" s="24">
        <f t="shared" si="8"/>
        <v>15000</v>
      </c>
      <c r="Q21" s="22">
        <v>30</v>
      </c>
      <c r="R21" s="25">
        <v>1383</v>
      </c>
      <c r="S21" s="26">
        <f t="shared" si="0"/>
        <v>41490</v>
      </c>
      <c r="T21" s="22">
        <v>30</v>
      </c>
      <c r="U21" s="25">
        <v>1199</v>
      </c>
      <c r="V21" s="24">
        <f t="shared" si="12"/>
        <v>35970</v>
      </c>
      <c r="W21" s="22">
        <v>30</v>
      </c>
      <c r="X21" s="25">
        <v>1167</v>
      </c>
      <c r="Y21" s="24">
        <f t="shared" si="1"/>
        <v>35010</v>
      </c>
      <c r="Z21" s="22">
        <v>30</v>
      </c>
      <c r="AA21" s="25">
        <v>1168</v>
      </c>
      <c r="AB21" s="24">
        <f t="shared" si="9"/>
        <v>35040</v>
      </c>
      <c r="AC21" s="27">
        <f t="shared" si="13"/>
        <v>1087.1428571428571</v>
      </c>
      <c r="AD21" s="6">
        <f t="shared" si="2"/>
        <v>32614.285714285714</v>
      </c>
      <c r="AE21" s="28">
        <f t="shared" si="10"/>
        <v>1168</v>
      </c>
      <c r="AF21" s="29">
        <f t="shared" si="3"/>
        <v>35040</v>
      </c>
      <c r="AG21" s="30">
        <f t="shared" si="11"/>
        <v>1083.4000000000001</v>
      </c>
      <c r="AH21" s="31">
        <f t="shared" si="4"/>
        <v>32502.000000000004</v>
      </c>
    </row>
    <row r="22" spans="1:34" ht="96" x14ac:dyDescent="0.25">
      <c r="A22" s="20">
        <v>20</v>
      </c>
      <c r="B22" s="20" t="s">
        <v>59</v>
      </c>
      <c r="C22" s="21" t="s">
        <v>60</v>
      </c>
      <c r="D22" s="20" t="s">
        <v>16</v>
      </c>
      <c r="E22" s="22">
        <v>10</v>
      </c>
      <c r="F22" s="23"/>
      <c r="G22" s="24">
        <f t="shared" si="5"/>
        <v>0</v>
      </c>
      <c r="H22" s="22">
        <v>10</v>
      </c>
      <c r="I22" s="25">
        <v>1800</v>
      </c>
      <c r="J22" s="24">
        <f t="shared" si="6"/>
        <v>18000</v>
      </c>
      <c r="K22" s="22">
        <v>10</v>
      </c>
      <c r="L22" s="25">
        <v>2070</v>
      </c>
      <c r="M22" s="24">
        <f t="shared" si="7"/>
        <v>20700</v>
      </c>
      <c r="N22" s="22">
        <v>10</v>
      </c>
      <c r="O22" s="25">
        <v>600</v>
      </c>
      <c r="P22" s="24">
        <f t="shared" si="8"/>
        <v>6000</v>
      </c>
      <c r="Q22" s="22">
        <v>10</v>
      </c>
      <c r="R22" s="25">
        <v>2129.4</v>
      </c>
      <c r="S22" s="26">
        <f t="shared" si="0"/>
        <v>21294</v>
      </c>
      <c r="T22" s="22">
        <v>10</v>
      </c>
      <c r="U22" s="25">
        <v>2139</v>
      </c>
      <c r="V22" s="24">
        <f t="shared" si="12"/>
        <v>21390</v>
      </c>
      <c r="W22" s="22">
        <v>10</v>
      </c>
      <c r="X22" s="25">
        <v>2092</v>
      </c>
      <c r="Y22" s="24">
        <f t="shared" si="1"/>
        <v>20920</v>
      </c>
      <c r="Z22" s="22">
        <v>10</v>
      </c>
      <c r="AA22" s="25">
        <v>2196</v>
      </c>
      <c r="AB22" s="24">
        <f t="shared" si="9"/>
        <v>21960</v>
      </c>
      <c r="AC22" s="27">
        <f t="shared" si="13"/>
        <v>1860.9142857142856</v>
      </c>
      <c r="AD22" s="6">
        <f t="shared" si="2"/>
        <v>18609.142857142855</v>
      </c>
      <c r="AE22" s="28">
        <f t="shared" si="10"/>
        <v>2092</v>
      </c>
      <c r="AF22" s="29">
        <f t="shared" si="3"/>
        <v>20920</v>
      </c>
      <c r="AG22" s="30">
        <f t="shared" si="11"/>
        <v>1831.28</v>
      </c>
      <c r="AH22" s="31">
        <f t="shared" si="4"/>
        <v>18312.8</v>
      </c>
    </row>
    <row r="23" spans="1:34" ht="48" x14ac:dyDescent="0.25">
      <c r="A23" s="20">
        <v>21</v>
      </c>
      <c r="B23" s="20" t="s">
        <v>61</v>
      </c>
      <c r="C23" s="21" t="s">
        <v>62</v>
      </c>
      <c r="D23" s="20" t="s">
        <v>25</v>
      </c>
      <c r="E23" s="22">
        <v>10</v>
      </c>
      <c r="F23" s="23"/>
      <c r="G23" s="24">
        <f t="shared" si="5"/>
        <v>0</v>
      </c>
      <c r="H23" s="22">
        <v>10</v>
      </c>
      <c r="I23" s="25">
        <v>6000</v>
      </c>
      <c r="J23" s="24">
        <f t="shared" si="6"/>
        <v>60000</v>
      </c>
      <c r="K23" s="22">
        <v>10</v>
      </c>
      <c r="L23" s="25">
        <v>6907</v>
      </c>
      <c r="M23" s="24">
        <f t="shared" si="7"/>
        <v>69070</v>
      </c>
      <c r="N23" s="22">
        <v>10</v>
      </c>
      <c r="O23" s="25">
        <v>800</v>
      </c>
      <c r="P23" s="24">
        <f t="shared" si="8"/>
        <v>8000</v>
      </c>
      <c r="Q23" s="22">
        <v>10</v>
      </c>
      <c r="R23" s="25">
        <v>3600</v>
      </c>
      <c r="S23" s="26">
        <f t="shared" si="0"/>
        <v>36000</v>
      </c>
      <c r="T23" s="22">
        <v>10</v>
      </c>
      <c r="U23" s="25">
        <v>7046</v>
      </c>
      <c r="V23" s="24">
        <f t="shared" si="12"/>
        <v>70460</v>
      </c>
      <c r="W23" s="22">
        <v>10</v>
      </c>
      <c r="X23" s="25">
        <v>7022</v>
      </c>
      <c r="Y23" s="24">
        <f t="shared" si="1"/>
        <v>70220</v>
      </c>
      <c r="Z23" s="22">
        <v>10</v>
      </c>
      <c r="AA23" s="25">
        <v>7309</v>
      </c>
      <c r="AB23" s="24">
        <f t="shared" si="9"/>
        <v>73090</v>
      </c>
      <c r="AC23" s="27">
        <f t="shared" si="13"/>
        <v>5526.2857142857147</v>
      </c>
      <c r="AD23" s="6">
        <f t="shared" si="2"/>
        <v>55262.857142857145</v>
      </c>
      <c r="AE23" s="28">
        <f t="shared" si="10"/>
        <v>6907</v>
      </c>
      <c r="AF23" s="29">
        <f t="shared" si="3"/>
        <v>69070</v>
      </c>
      <c r="AG23" s="30">
        <f t="shared" si="11"/>
        <v>5155.3999999999996</v>
      </c>
      <c r="AH23" s="31">
        <f t="shared" si="4"/>
        <v>51554</v>
      </c>
    </row>
    <row r="24" spans="1:34" ht="84" x14ac:dyDescent="0.25">
      <c r="A24" s="20">
        <v>22</v>
      </c>
      <c r="B24" s="20" t="s">
        <v>63</v>
      </c>
      <c r="C24" s="21" t="s">
        <v>64</v>
      </c>
      <c r="D24" s="20" t="s">
        <v>65</v>
      </c>
      <c r="E24" s="22">
        <v>5</v>
      </c>
      <c r="F24" s="23"/>
      <c r="G24" s="24">
        <f t="shared" si="5"/>
        <v>0</v>
      </c>
      <c r="H24" s="22">
        <v>5</v>
      </c>
      <c r="I24" s="25">
        <v>1800</v>
      </c>
      <c r="J24" s="24">
        <f t="shared" si="6"/>
        <v>9000</v>
      </c>
      <c r="K24" s="22">
        <v>5</v>
      </c>
      <c r="L24" s="25">
        <v>2126</v>
      </c>
      <c r="M24" s="24">
        <f t="shared" si="7"/>
        <v>10630</v>
      </c>
      <c r="N24" s="22">
        <v>5</v>
      </c>
      <c r="O24" s="25">
        <v>1200</v>
      </c>
      <c r="P24" s="24">
        <f t="shared" si="8"/>
        <v>6000</v>
      </c>
      <c r="Q24" s="22">
        <v>5</v>
      </c>
      <c r="R24" s="25">
        <v>1800</v>
      </c>
      <c r="S24" s="26">
        <f t="shared" si="0"/>
        <v>9000</v>
      </c>
      <c r="T24" s="22">
        <v>5</v>
      </c>
      <c r="U24" s="25">
        <v>2128</v>
      </c>
      <c r="V24" s="24">
        <f t="shared" si="12"/>
        <v>10640</v>
      </c>
      <c r="W24" s="22">
        <v>5</v>
      </c>
      <c r="X24" s="25">
        <v>2035</v>
      </c>
      <c r="Y24" s="24">
        <f t="shared" si="1"/>
        <v>10175</v>
      </c>
      <c r="Z24" s="22">
        <v>5</v>
      </c>
      <c r="AA24" s="25">
        <v>2183</v>
      </c>
      <c r="AB24" s="24">
        <f t="shared" si="9"/>
        <v>10915</v>
      </c>
      <c r="AC24" s="27">
        <f t="shared" si="13"/>
        <v>1896</v>
      </c>
      <c r="AD24" s="6">
        <f t="shared" si="2"/>
        <v>9480</v>
      </c>
      <c r="AE24" s="28">
        <f t="shared" si="10"/>
        <v>2035</v>
      </c>
      <c r="AF24" s="29">
        <f t="shared" si="3"/>
        <v>10175</v>
      </c>
      <c r="AG24" s="30">
        <f t="shared" si="11"/>
        <v>1869.2</v>
      </c>
      <c r="AH24" s="31">
        <f t="shared" si="4"/>
        <v>9346</v>
      </c>
    </row>
    <row r="25" spans="1:34" ht="240" x14ac:dyDescent="0.25">
      <c r="A25" s="20">
        <v>23</v>
      </c>
      <c r="B25" s="20" t="s">
        <v>66</v>
      </c>
      <c r="C25" s="21" t="s">
        <v>67</v>
      </c>
      <c r="D25" s="20" t="s">
        <v>25</v>
      </c>
      <c r="E25" s="22">
        <v>60</v>
      </c>
      <c r="F25" s="23"/>
      <c r="G25" s="24">
        <f t="shared" si="5"/>
        <v>0</v>
      </c>
      <c r="H25" s="22">
        <v>60</v>
      </c>
      <c r="I25" s="25">
        <v>350</v>
      </c>
      <c r="J25" s="24">
        <f t="shared" si="6"/>
        <v>21000</v>
      </c>
      <c r="K25" s="22">
        <v>60</v>
      </c>
      <c r="L25" s="25">
        <v>396</v>
      </c>
      <c r="M25" s="24">
        <f t="shared" si="7"/>
        <v>23760</v>
      </c>
      <c r="N25" s="22">
        <v>60</v>
      </c>
      <c r="O25" s="25">
        <v>185</v>
      </c>
      <c r="P25" s="24">
        <f t="shared" si="8"/>
        <v>11100</v>
      </c>
      <c r="Q25" s="22">
        <v>60</v>
      </c>
      <c r="R25" s="25">
        <v>194.1</v>
      </c>
      <c r="S25" s="26">
        <f t="shared" si="0"/>
        <v>11646</v>
      </c>
      <c r="T25" s="22">
        <v>60</v>
      </c>
      <c r="U25" s="25">
        <v>416</v>
      </c>
      <c r="V25" s="24">
        <f t="shared" si="12"/>
        <v>24960</v>
      </c>
      <c r="W25" s="22">
        <v>60</v>
      </c>
      <c r="X25" s="25">
        <v>401</v>
      </c>
      <c r="Y25" s="24">
        <f t="shared" si="1"/>
        <v>24060</v>
      </c>
      <c r="Z25" s="22">
        <v>60</v>
      </c>
      <c r="AA25" s="25">
        <v>410</v>
      </c>
      <c r="AB25" s="24">
        <f t="shared" si="9"/>
        <v>24600</v>
      </c>
      <c r="AC25" s="27">
        <f t="shared" si="13"/>
        <v>336.01428571428568</v>
      </c>
      <c r="AD25" s="6">
        <f t="shared" si="2"/>
        <v>20160.857142857141</v>
      </c>
      <c r="AE25" s="28">
        <f t="shared" si="10"/>
        <v>396</v>
      </c>
      <c r="AF25" s="29">
        <f t="shared" si="3"/>
        <v>23760</v>
      </c>
      <c r="AG25" s="30">
        <f t="shared" si="11"/>
        <v>321.21999999999997</v>
      </c>
      <c r="AH25" s="31">
        <f t="shared" si="4"/>
        <v>19273.199999999997</v>
      </c>
    </row>
    <row r="26" spans="1:34" ht="72" x14ac:dyDescent="0.25">
      <c r="A26" s="20">
        <v>24</v>
      </c>
      <c r="B26" s="20" t="s">
        <v>68</v>
      </c>
      <c r="C26" s="21" t="s">
        <v>69</v>
      </c>
      <c r="D26" s="20" t="s">
        <v>25</v>
      </c>
      <c r="E26" s="22">
        <v>60</v>
      </c>
      <c r="F26" s="23"/>
      <c r="G26" s="24">
        <f t="shared" si="5"/>
        <v>0</v>
      </c>
      <c r="H26" s="22">
        <v>60</v>
      </c>
      <c r="I26" s="25">
        <v>300</v>
      </c>
      <c r="J26" s="24">
        <f t="shared" si="6"/>
        <v>18000</v>
      </c>
      <c r="K26" s="22">
        <v>60</v>
      </c>
      <c r="L26" s="25">
        <v>332</v>
      </c>
      <c r="M26" s="24">
        <f t="shared" si="7"/>
        <v>19920</v>
      </c>
      <c r="N26" s="22">
        <v>60</v>
      </c>
      <c r="O26" s="25">
        <v>150</v>
      </c>
      <c r="P26" s="24">
        <f t="shared" si="8"/>
        <v>9000</v>
      </c>
      <c r="Q26" s="22">
        <v>60</v>
      </c>
      <c r="R26" s="25">
        <v>183.3</v>
      </c>
      <c r="S26" s="26">
        <f t="shared" si="0"/>
        <v>10998</v>
      </c>
      <c r="T26" s="22">
        <v>60</v>
      </c>
      <c r="U26" s="25">
        <v>357</v>
      </c>
      <c r="V26" s="24">
        <f t="shared" si="12"/>
        <v>21420</v>
      </c>
      <c r="W26" s="22">
        <v>60</v>
      </c>
      <c r="X26" s="25">
        <v>338</v>
      </c>
      <c r="Y26" s="24">
        <f t="shared" si="1"/>
        <v>20280</v>
      </c>
      <c r="Z26" s="22">
        <v>60</v>
      </c>
      <c r="AA26" s="25">
        <v>366</v>
      </c>
      <c r="AB26" s="24">
        <f t="shared" si="9"/>
        <v>21960</v>
      </c>
      <c r="AC26" s="27">
        <f t="shared" si="13"/>
        <v>289.47142857142859</v>
      </c>
      <c r="AD26" s="6">
        <f t="shared" si="2"/>
        <v>17368.285714285714</v>
      </c>
      <c r="AE26" s="28">
        <f t="shared" si="10"/>
        <v>332</v>
      </c>
      <c r="AF26" s="29">
        <f t="shared" si="3"/>
        <v>19920</v>
      </c>
      <c r="AG26" s="30">
        <f t="shared" si="11"/>
        <v>278.86</v>
      </c>
      <c r="AH26" s="31">
        <f t="shared" si="4"/>
        <v>16731.600000000002</v>
      </c>
    </row>
    <row r="27" spans="1:34" ht="60" x14ac:dyDescent="0.25">
      <c r="A27" s="20">
        <v>25</v>
      </c>
      <c r="B27" s="20" t="s">
        <v>70</v>
      </c>
      <c r="C27" s="21" t="s">
        <v>71</v>
      </c>
      <c r="D27" s="20" t="s">
        <v>72</v>
      </c>
      <c r="E27" s="22">
        <v>80</v>
      </c>
      <c r="F27" s="23"/>
      <c r="G27" s="24">
        <f t="shared" si="5"/>
        <v>0</v>
      </c>
      <c r="H27" s="22">
        <v>80</v>
      </c>
      <c r="I27" s="25">
        <v>360</v>
      </c>
      <c r="J27" s="24">
        <f t="shared" si="6"/>
        <v>28800</v>
      </c>
      <c r="K27" s="22">
        <v>80</v>
      </c>
      <c r="L27" s="25">
        <v>432</v>
      </c>
      <c r="M27" s="24">
        <f t="shared" si="7"/>
        <v>34560</v>
      </c>
      <c r="N27" s="22">
        <v>80</v>
      </c>
      <c r="O27" s="25">
        <v>170</v>
      </c>
      <c r="P27" s="24">
        <f t="shared" si="8"/>
        <v>13600</v>
      </c>
      <c r="Q27" s="22">
        <v>80</v>
      </c>
      <c r="R27" s="25">
        <v>269.39999999999998</v>
      </c>
      <c r="S27" s="26">
        <f t="shared" si="0"/>
        <v>21552</v>
      </c>
      <c r="T27" s="22">
        <v>80</v>
      </c>
      <c r="U27" s="25">
        <v>430</v>
      </c>
      <c r="V27" s="24">
        <f t="shared" si="12"/>
        <v>34400</v>
      </c>
      <c r="W27" s="22">
        <v>80</v>
      </c>
      <c r="X27" s="25">
        <v>421</v>
      </c>
      <c r="Y27" s="24">
        <f t="shared" si="1"/>
        <v>33680</v>
      </c>
      <c r="Z27" s="22">
        <v>80</v>
      </c>
      <c r="AA27" s="25">
        <v>439</v>
      </c>
      <c r="AB27" s="24">
        <f t="shared" si="9"/>
        <v>35120</v>
      </c>
      <c r="AC27" s="27">
        <f t="shared" si="13"/>
        <v>360.2</v>
      </c>
      <c r="AD27" s="6">
        <f t="shared" si="2"/>
        <v>28816</v>
      </c>
      <c r="AE27" s="28">
        <f t="shared" si="10"/>
        <v>421</v>
      </c>
      <c r="AF27" s="29">
        <f t="shared" si="3"/>
        <v>33680</v>
      </c>
      <c r="AG27" s="30">
        <f t="shared" si="11"/>
        <v>345.88</v>
      </c>
      <c r="AH27" s="31">
        <f t="shared" si="4"/>
        <v>27670.400000000001</v>
      </c>
    </row>
    <row r="28" spans="1:34" ht="72" x14ac:dyDescent="0.25">
      <c r="A28" s="20">
        <v>26</v>
      </c>
      <c r="B28" s="20" t="s">
        <v>73</v>
      </c>
      <c r="C28" s="21" t="s">
        <v>74</v>
      </c>
      <c r="D28" s="20" t="s">
        <v>72</v>
      </c>
      <c r="E28" s="22">
        <v>30</v>
      </c>
      <c r="F28" s="23"/>
      <c r="G28" s="24">
        <f t="shared" si="5"/>
        <v>0</v>
      </c>
      <c r="H28" s="22">
        <v>30</v>
      </c>
      <c r="I28" s="25">
        <v>400</v>
      </c>
      <c r="J28" s="24">
        <f t="shared" si="6"/>
        <v>12000</v>
      </c>
      <c r="K28" s="22">
        <v>30</v>
      </c>
      <c r="L28" s="25">
        <v>449</v>
      </c>
      <c r="M28" s="24">
        <f t="shared" si="7"/>
        <v>13470</v>
      </c>
      <c r="N28" s="22">
        <v>30</v>
      </c>
      <c r="O28" s="25">
        <v>190</v>
      </c>
      <c r="P28" s="24">
        <f t="shared" si="8"/>
        <v>5700</v>
      </c>
      <c r="Q28" s="22">
        <v>30</v>
      </c>
      <c r="R28" s="25">
        <v>380.1</v>
      </c>
      <c r="S28" s="26">
        <f t="shared" si="0"/>
        <v>11403</v>
      </c>
      <c r="T28" s="22">
        <v>30</v>
      </c>
      <c r="U28" s="25">
        <v>464</v>
      </c>
      <c r="V28" s="24">
        <f t="shared" si="12"/>
        <v>13920</v>
      </c>
      <c r="W28" s="22">
        <v>30</v>
      </c>
      <c r="X28" s="25">
        <v>454</v>
      </c>
      <c r="Y28" s="24">
        <f t="shared" si="1"/>
        <v>13620</v>
      </c>
      <c r="Z28" s="22">
        <v>30</v>
      </c>
      <c r="AA28" s="25">
        <v>488</v>
      </c>
      <c r="AB28" s="24">
        <f t="shared" si="9"/>
        <v>14640</v>
      </c>
      <c r="AC28" s="27">
        <f t="shared" si="13"/>
        <v>403.58571428571429</v>
      </c>
      <c r="AD28" s="6">
        <f t="shared" si="2"/>
        <v>12107.571428571429</v>
      </c>
      <c r="AE28" s="28">
        <f t="shared" si="10"/>
        <v>449</v>
      </c>
      <c r="AF28" s="29">
        <f t="shared" si="3"/>
        <v>13470</v>
      </c>
      <c r="AG28" s="30">
        <f t="shared" si="11"/>
        <v>395.21999999999997</v>
      </c>
      <c r="AH28" s="31">
        <f t="shared" si="4"/>
        <v>11856.599999999999</v>
      </c>
    </row>
    <row r="29" spans="1:34" ht="216" x14ac:dyDescent="0.25">
      <c r="A29" s="20">
        <v>27</v>
      </c>
      <c r="B29" s="20" t="s">
        <v>75</v>
      </c>
      <c r="C29" s="21" t="s">
        <v>76</v>
      </c>
      <c r="D29" s="20" t="s">
        <v>72</v>
      </c>
      <c r="E29" s="22">
        <v>20</v>
      </c>
      <c r="F29" s="23"/>
      <c r="G29" s="24">
        <f t="shared" si="5"/>
        <v>0</v>
      </c>
      <c r="H29" s="22">
        <v>20</v>
      </c>
      <c r="I29" s="25">
        <v>900</v>
      </c>
      <c r="J29" s="24">
        <f t="shared" si="6"/>
        <v>18000</v>
      </c>
      <c r="K29" s="22">
        <v>20</v>
      </c>
      <c r="L29" s="25">
        <v>1011</v>
      </c>
      <c r="M29" s="24">
        <f t="shared" si="7"/>
        <v>20220</v>
      </c>
      <c r="N29" s="22">
        <v>20</v>
      </c>
      <c r="O29" s="25">
        <v>450</v>
      </c>
      <c r="P29" s="24">
        <f t="shared" si="8"/>
        <v>9000</v>
      </c>
      <c r="Q29" s="22">
        <v>20</v>
      </c>
      <c r="R29" s="25">
        <v>1000.8</v>
      </c>
      <c r="S29" s="26">
        <f t="shared" si="0"/>
        <v>20016</v>
      </c>
      <c r="T29" s="22">
        <v>20</v>
      </c>
      <c r="U29" s="25">
        <v>1073</v>
      </c>
      <c r="V29" s="24">
        <f t="shared" si="12"/>
        <v>21460</v>
      </c>
      <c r="W29" s="22">
        <v>20</v>
      </c>
      <c r="X29" s="25">
        <v>1046</v>
      </c>
      <c r="Y29" s="24">
        <f t="shared" si="1"/>
        <v>20920</v>
      </c>
      <c r="Z29" s="22">
        <v>20</v>
      </c>
      <c r="AA29" s="25">
        <v>1056</v>
      </c>
      <c r="AB29" s="24">
        <f t="shared" si="9"/>
        <v>21120</v>
      </c>
      <c r="AC29" s="27">
        <f t="shared" si="13"/>
        <v>933.82857142857142</v>
      </c>
      <c r="AD29" s="6">
        <f t="shared" si="2"/>
        <v>18676.571428571428</v>
      </c>
      <c r="AE29" s="28">
        <f t="shared" si="10"/>
        <v>1011</v>
      </c>
      <c r="AF29" s="29">
        <f t="shared" si="3"/>
        <v>20220</v>
      </c>
      <c r="AG29" s="30">
        <f t="shared" si="11"/>
        <v>925.16000000000008</v>
      </c>
      <c r="AH29" s="31">
        <f t="shared" si="4"/>
        <v>18503.2</v>
      </c>
    </row>
    <row r="30" spans="1:34" ht="36" x14ac:dyDescent="0.25">
      <c r="A30" s="20">
        <v>28</v>
      </c>
      <c r="B30" s="20" t="s">
        <v>77</v>
      </c>
      <c r="C30" s="21" t="s">
        <v>78</v>
      </c>
      <c r="D30" s="20" t="s">
        <v>30</v>
      </c>
      <c r="E30" s="22">
        <v>5</v>
      </c>
      <c r="F30" s="23"/>
      <c r="G30" s="24">
        <f t="shared" si="5"/>
        <v>0</v>
      </c>
      <c r="H30" s="22">
        <v>5</v>
      </c>
      <c r="I30" s="25">
        <v>2000</v>
      </c>
      <c r="J30" s="24">
        <f t="shared" si="6"/>
        <v>10000</v>
      </c>
      <c r="K30" s="22">
        <v>5</v>
      </c>
      <c r="L30" s="25">
        <v>2211</v>
      </c>
      <c r="M30" s="24">
        <f t="shared" si="7"/>
        <v>11055</v>
      </c>
      <c r="N30" s="22">
        <v>5</v>
      </c>
      <c r="O30" s="25">
        <v>750</v>
      </c>
      <c r="P30" s="24">
        <f t="shared" si="8"/>
        <v>3750</v>
      </c>
      <c r="Q30" s="22">
        <v>5</v>
      </c>
      <c r="R30" s="25">
        <v>1164</v>
      </c>
      <c r="S30" s="26">
        <f t="shared" si="0"/>
        <v>5820</v>
      </c>
      <c r="T30" s="22">
        <v>5</v>
      </c>
      <c r="U30" s="25">
        <v>2317</v>
      </c>
      <c r="V30" s="24">
        <f t="shared" si="12"/>
        <v>11585</v>
      </c>
      <c r="W30" s="22">
        <v>5</v>
      </c>
      <c r="X30" s="25">
        <v>2324</v>
      </c>
      <c r="Y30" s="24">
        <f t="shared" si="1"/>
        <v>11620</v>
      </c>
      <c r="Z30" s="22">
        <v>5</v>
      </c>
      <c r="AA30" s="25">
        <v>2357</v>
      </c>
      <c r="AB30" s="24">
        <f t="shared" si="9"/>
        <v>11785</v>
      </c>
      <c r="AC30" s="27">
        <f t="shared" si="13"/>
        <v>1874.7142857142858</v>
      </c>
      <c r="AD30" s="6">
        <f t="shared" si="2"/>
        <v>9373.5714285714294</v>
      </c>
      <c r="AE30" s="28">
        <f t="shared" si="10"/>
        <v>2211</v>
      </c>
      <c r="AF30" s="29">
        <f t="shared" si="3"/>
        <v>11055</v>
      </c>
      <c r="AG30" s="30">
        <f t="shared" si="11"/>
        <v>1782.4</v>
      </c>
      <c r="AH30" s="31">
        <f t="shared" si="4"/>
        <v>8912</v>
      </c>
    </row>
    <row r="31" spans="1:34" ht="48" x14ac:dyDescent="0.25">
      <c r="A31" s="20">
        <v>29</v>
      </c>
      <c r="B31" s="20" t="s">
        <v>79</v>
      </c>
      <c r="C31" s="21" t="s">
        <v>80</v>
      </c>
      <c r="D31" s="20" t="s">
        <v>22</v>
      </c>
      <c r="E31" s="22">
        <v>40</v>
      </c>
      <c r="F31" s="23"/>
      <c r="G31" s="24">
        <f t="shared" si="5"/>
        <v>0</v>
      </c>
      <c r="H31" s="22">
        <v>40</v>
      </c>
      <c r="I31" s="25">
        <v>420</v>
      </c>
      <c r="J31" s="24">
        <f t="shared" si="6"/>
        <v>16800</v>
      </c>
      <c r="K31" s="22">
        <v>40</v>
      </c>
      <c r="L31" s="25">
        <v>465</v>
      </c>
      <c r="M31" s="24">
        <f t="shared" si="7"/>
        <v>18600</v>
      </c>
      <c r="N31" s="22">
        <v>40</v>
      </c>
      <c r="O31" s="25">
        <v>220</v>
      </c>
      <c r="P31" s="24">
        <f t="shared" si="8"/>
        <v>8800</v>
      </c>
      <c r="Q31" s="22">
        <v>40</v>
      </c>
      <c r="R31" s="25">
        <v>297.3</v>
      </c>
      <c r="S31" s="26">
        <f t="shared" si="0"/>
        <v>11892</v>
      </c>
      <c r="T31" s="22">
        <v>40</v>
      </c>
      <c r="U31" s="25">
        <v>498</v>
      </c>
      <c r="V31" s="24">
        <f t="shared" si="12"/>
        <v>19920</v>
      </c>
      <c r="W31" s="22">
        <v>40</v>
      </c>
      <c r="X31" s="25">
        <v>495</v>
      </c>
      <c r="Y31" s="24">
        <f t="shared" si="1"/>
        <v>19800</v>
      </c>
      <c r="Z31" s="22">
        <v>40</v>
      </c>
      <c r="AA31" s="25">
        <v>495</v>
      </c>
      <c r="AB31" s="24">
        <f t="shared" si="9"/>
        <v>19800</v>
      </c>
      <c r="AC31" s="27">
        <f t="shared" si="13"/>
        <v>412.90000000000003</v>
      </c>
      <c r="AD31" s="6">
        <f t="shared" si="2"/>
        <v>16516</v>
      </c>
      <c r="AE31" s="28">
        <f t="shared" si="10"/>
        <v>465</v>
      </c>
      <c r="AF31" s="29">
        <f t="shared" si="3"/>
        <v>18600</v>
      </c>
      <c r="AG31" s="30">
        <f t="shared" si="11"/>
        <v>401.06</v>
      </c>
      <c r="AH31" s="31">
        <f t="shared" si="4"/>
        <v>16042.4</v>
      </c>
    </row>
    <row r="32" spans="1:34" ht="156" x14ac:dyDescent="0.25">
      <c r="A32" s="20">
        <v>30</v>
      </c>
      <c r="B32" s="20" t="s">
        <v>81</v>
      </c>
      <c r="C32" s="21" t="s">
        <v>82</v>
      </c>
      <c r="D32" s="20" t="s">
        <v>83</v>
      </c>
      <c r="E32" s="22">
        <v>50</v>
      </c>
      <c r="F32" s="23"/>
      <c r="G32" s="24">
        <f t="shared" si="5"/>
        <v>0</v>
      </c>
      <c r="H32" s="22">
        <v>50</v>
      </c>
      <c r="I32" s="25">
        <v>6000</v>
      </c>
      <c r="J32" s="24">
        <f t="shared" si="6"/>
        <v>300000</v>
      </c>
      <c r="K32" s="22">
        <v>50</v>
      </c>
      <c r="L32" s="25">
        <v>6835</v>
      </c>
      <c r="M32" s="24">
        <f t="shared" si="7"/>
        <v>341750</v>
      </c>
      <c r="N32" s="22">
        <v>50</v>
      </c>
      <c r="O32" s="25">
        <v>1200</v>
      </c>
      <c r="P32" s="24">
        <f t="shared" si="8"/>
        <v>60000</v>
      </c>
      <c r="Q32" s="22">
        <v>50</v>
      </c>
      <c r="R32" s="25">
        <v>2400</v>
      </c>
      <c r="S32" s="26">
        <f t="shared" si="0"/>
        <v>120000</v>
      </c>
      <c r="T32" s="22">
        <v>50</v>
      </c>
      <c r="U32" s="25">
        <v>6960</v>
      </c>
      <c r="V32" s="24">
        <f t="shared" si="12"/>
        <v>348000</v>
      </c>
      <c r="W32" s="22">
        <v>50</v>
      </c>
      <c r="X32" s="25">
        <v>7025</v>
      </c>
      <c r="Y32" s="24">
        <f t="shared" si="1"/>
        <v>351250</v>
      </c>
      <c r="Z32" s="22">
        <v>50</v>
      </c>
      <c r="AA32" s="25">
        <v>7088</v>
      </c>
      <c r="AB32" s="24">
        <f t="shared" si="9"/>
        <v>354400</v>
      </c>
      <c r="AC32" s="27">
        <f t="shared" si="13"/>
        <v>5358.2857142857147</v>
      </c>
      <c r="AD32" s="6">
        <f t="shared" si="2"/>
        <v>267914.28571428574</v>
      </c>
      <c r="AE32" s="28">
        <f t="shared" si="10"/>
        <v>6835</v>
      </c>
      <c r="AF32" s="29">
        <f t="shared" si="3"/>
        <v>341750</v>
      </c>
      <c r="AG32" s="30">
        <f t="shared" si="11"/>
        <v>4934.6000000000004</v>
      </c>
      <c r="AH32" s="31">
        <f t="shared" si="4"/>
        <v>246730.00000000003</v>
      </c>
    </row>
    <row r="33" spans="1:34" ht="36" x14ac:dyDescent="0.25">
      <c r="A33" s="20">
        <v>31</v>
      </c>
      <c r="B33" s="20" t="s">
        <v>84</v>
      </c>
      <c r="C33" s="21" t="s">
        <v>85</v>
      </c>
      <c r="D33" s="20" t="s">
        <v>86</v>
      </c>
      <c r="E33" s="22">
        <v>10</v>
      </c>
      <c r="F33" s="23"/>
      <c r="G33" s="24">
        <f t="shared" si="5"/>
        <v>0</v>
      </c>
      <c r="H33" s="22">
        <v>10</v>
      </c>
      <c r="I33" s="25">
        <v>300</v>
      </c>
      <c r="J33" s="24">
        <f t="shared" si="6"/>
        <v>3000</v>
      </c>
      <c r="K33" s="22">
        <v>10</v>
      </c>
      <c r="L33" s="25">
        <v>359</v>
      </c>
      <c r="M33" s="24">
        <f t="shared" si="7"/>
        <v>3590</v>
      </c>
      <c r="N33" s="22">
        <v>10</v>
      </c>
      <c r="O33" s="25">
        <v>150</v>
      </c>
      <c r="P33" s="24">
        <f t="shared" si="8"/>
        <v>1500</v>
      </c>
      <c r="Q33" s="22">
        <v>10</v>
      </c>
      <c r="R33" s="25">
        <v>287.16000000000003</v>
      </c>
      <c r="S33" s="26">
        <f t="shared" si="0"/>
        <v>2871.6000000000004</v>
      </c>
      <c r="T33" s="22">
        <v>10</v>
      </c>
      <c r="U33" s="25">
        <v>359</v>
      </c>
      <c r="V33" s="24">
        <f t="shared" si="12"/>
        <v>3590</v>
      </c>
      <c r="W33" s="22">
        <v>10</v>
      </c>
      <c r="X33" s="25">
        <v>345</v>
      </c>
      <c r="Y33" s="24">
        <f t="shared" si="1"/>
        <v>3450</v>
      </c>
      <c r="Z33" s="22">
        <v>10</v>
      </c>
      <c r="AA33" s="25">
        <v>360</v>
      </c>
      <c r="AB33" s="24">
        <f t="shared" si="9"/>
        <v>3600</v>
      </c>
      <c r="AC33" s="27">
        <f t="shared" si="13"/>
        <v>308.59428571428572</v>
      </c>
      <c r="AD33" s="6">
        <f t="shared" si="2"/>
        <v>3085.9428571428571</v>
      </c>
      <c r="AE33" s="28">
        <f t="shared" si="10"/>
        <v>345</v>
      </c>
      <c r="AF33" s="29">
        <f t="shared" si="3"/>
        <v>3450</v>
      </c>
      <c r="AG33" s="30">
        <f t="shared" si="11"/>
        <v>300.23200000000003</v>
      </c>
      <c r="AH33" s="31">
        <f t="shared" si="4"/>
        <v>3002.32</v>
      </c>
    </row>
    <row r="34" spans="1:34" ht="36" x14ac:dyDescent="0.25">
      <c r="A34" s="20">
        <v>32</v>
      </c>
      <c r="B34" s="20" t="s">
        <v>87</v>
      </c>
      <c r="C34" s="21" t="s">
        <v>88</v>
      </c>
      <c r="D34" s="20" t="s">
        <v>89</v>
      </c>
      <c r="E34" s="22">
        <v>10</v>
      </c>
      <c r="F34" s="23"/>
      <c r="G34" s="24">
        <f t="shared" si="5"/>
        <v>0</v>
      </c>
      <c r="H34" s="22">
        <v>10</v>
      </c>
      <c r="I34" s="25">
        <v>300</v>
      </c>
      <c r="J34" s="24">
        <f t="shared" si="6"/>
        <v>3000</v>
      </c>
      <c r="K34" s="22">
        <v>10</v>
      </c>
      <c r="L34" s="25">
        <v>339</v>
      </c>
      <c r="M34" s="24">
        <f t="shared" si="7"/>
        <v>3390</v>
      </c>
      <c r="N34" s="22">
        <v>10</v>
      </c>
      <c r="O34" s="25">
        <v>140</v>
      </c>
      <c r="P34" s="24">
        <f t="shared" si="8"/>
        <v>1400</v>
      </c>
      <c r="Q34" s="22">
        <v>10</v>
      </c>
      <c r="R34" s="25">
        <v>477.3</v>
      </c>
      <c r="S34" s="26">
        <f t="shared" si="0"/>
        <v>4773</v>
      </c>
      <c r="T34" s="22">
        <v>10</v>
      </c>
      <c r="U34" s="25">
        <v>354</v>
      </c>
      <c r="V34" s="24">
        <f t="shared" si="12"/>
        <v>3540</v>
      </c>
      <c r="W34" s="22">
        <v>10</v>
      </c>
      <c r="X34" s="25">
        <v>338</v>
      </c>
      <c r="Y34" s="24">
        <f t="shared" si="1"/>
        <v>3380</v>
      </c>
      <c r="Z34" s="22">
        <v>10</v>
      </c>
      <c r="AA34" s="25">
        <v>355</v>
      </c>
      <c r="AB34" s="24">
        <f t="shared" si="9"/>
        <v>3550</v>
      </c>
      <c r="AC34" s="27">
        <f t="shared" si="13"/>
        <v>329.04285714285714</v>
      </c>
      <c r="AD34" s="6">
        <f t="shared" si="2"/>
        <v>3290.4285714285716</v>
      </c>
      <c r="AE34" s="28">
        <f t="shared" si="10"/>
        <v>339</v>
      </c>
      <c r="AF34" s="29">
        <f t="shared" si="3"/>
        <v>3390</v>
      </c>
      <c r="AG34" s="30">
        <f t="shared" si="11"/>
        <v>332.86</v>
      </c>
      <c r="AH34" s="31">
        <f t="shared" si="4"/>
        <v>3328.6000000000004</v>
      </c>
    </row>
    <row r="35" spans="1:34" ht="300" x14ac:dyDescent="0.25">
      <c r="A35" s="20">
        <v>33</v>
      </c>
      <c r="B35" s="20" t="s">
        <v>90</v>
      </c>
      <c r="C35" s="21" t="s">
        <v>91</v>
      </c>
      <c r="D35" s="20" t="s">
        <v>92</v>
      </c>
      <c r="E35" s="22">
        <v>20</v>
      </c>
      <c r="F35" s="23"/>
      <c r="G35" s="24">
        <f t="shared" si="5"/>
        <v>0</v>
      </c>
      <c r="H35" s="22">
        <v>20</v>
      </c>
      <c r="I35" s="25">
        <v>8</v>
      </c>
      <c r="J35" s="24">
        <f t="shared" si="6"/>
        <v>160</v>
      </c>
      <c r="K35" s="22">
        <v>20</v>
      </c>
      <c r="L35" s="25">
        <v>9</v>
      </c>
      <c r="M35" s="24">
        <f t="shared" si="7"/>
        <v>180</v>
      </c>
      <c r="N35" s="22">
        <v>20</v>
      </c>
      <c r="O35" s="25">
        <v>185</v>
      </c>
      <c r="P35" s="24">
        <f t="shared" si="8"/>
        <v>3700</v>
      </c>
      <c r="Q35" s="22">
        <v>20</v>
      </c>
      <c r="R35" s="25">
        <v>303.24</v>
      </c>
      <c r="S35" s="26">
        <f t="shared" si="0"/>
        <v>6064.8</v>
      </c>
      <c r="T35" s="22">
        <v>20</v>
      </c>
      <c r="U35" s="25">
        <v>10</v>
      </c>
      <c r="V35" s="24">
        <f t="shared" si="12"/>
        <v>200</v>
      </c>
      <c r="W35" s="22">
        <v>20</v>
      </c>
      <c r="X35" s="25">
        <v>9</v>
      </c>
      <c r="Y35" s="24">
        <f t="shared" si="1"/>
        <v>180</v>
      </c>
      <c r="Z35" s="22">
        <v>20</v>
      </c>
      <c r="AA35" s="25">
        <v>10</v>
      </c>
      <c r="AB35" s="24">
        <f t="shared" si="9"/>
        <v>200</v>
      </c>
      <c r="AC35" s="27">
        <f t="shared" si="13"/>
        <v>76.320000000000007</v>
      </c>
      <c r="AD35" s="6">
        <f t="shared" si="2"/>
        <v>1526.4</v>
      </c>
      <c r="AE35" s="28">
        <f t="shared" si="10"/>
        <v>10</v>
      </c>
      <c r="AF35" s="29">
        <f t="shared" si="3"/>
        <v>200</v>
      </c>
      <c r="AG35" s="30">
        <f t="shared" si="11"/>
        <v>103.44800000000001</v>
      </c>
      <c r="AH35" s="31">
        <f t="shared" si="4"/>
        <v>2068.96</v>
      </c>
    </row>
    <row r="36" spans="1:34" ht="192" x14ac:dyDescent="0.25">
      <c r="A36" s="20">
        <v>34</v>
      </c>
      <c r="B36" s="20" t="s">
        <v>93</v>
      </c>
      <c r="C36" s="21" t="s">
        <v>94</v>
      </c>
      <c r="D36" s="20" t="s">
        <v>95</v>
      </c>
      <c r="E36" s="22">
        <v>20</v>
      </c>
      <c r="F36" s="23"/>
      <c r="G36" s="24">
        <f t="shared" si="5"/>
        <v>0</v>
      </c>
      <c r="H36" s="22">
        <v>20</v>
      </c>
      <c r="I36" s="25">
        <v>4000</v>
      </c>
      <c r="J36" s="24">
        <f t="shared" si="6"/>
        <v>80000</v>
      </c>
      <c r="K36" s="22">
        <v>20</v>
      </c>
      <c r="L36" s="25">
        <v>4793</v>
      </c>
      <c r="M36" s="24">
        <f t="shared" si="7"/>
        <v>95860</v>
      </c>
      <c r="N36" s="22">
        <v>20</v>
      </c>
      <c r="O36" s="25">
        <v>200</v>
      </c>
      <c r="P36" s="24">
        <f t="shared" si="8"/>
        <v>4000</v>
      </c>
      <c r="Q36" s="22">
        <v>20</v>
      </c>
      <c r="R36" s="25">
        <v>2034.6</v>
      </c>
      <c r="S36" s="26">
        <f t="shared" si="0"/>
        <v>40692</v>
      </c>
      <c r="T36" s="22">
        <v>20</v>
      </c>
      <c r="U36" s="25">
        <v>4721</v>
      </c>
      <c r="V36" s="24">
        <f t="shared" si="12"/>
        <v>94420</v>
      </c>
      <c r="W36" s="22">
        <v>20</v>
      </c>
      <c r="X36" s="25">
        <v>4510</v>
      </c>
      <c r="Y36" s="24">
        <f t="shared" si="1"/>
        <v>90200</v>
      </c>
      <c r="Z36" s="22">
        <v>20</v>
      </c>
      <c r="AA36" s="25">
        <v>4700</v>
      </c>
      <c r="AB36" s="24">
        <f t="shared" si="9"/>
        <v>94000</v>
      </c>
      <c r="AC36" s="27">
        <f t="shared" si="13"/>
        <v>3565.5142857142855</v>
      </c>
      <c r="AD36" s="6">
        <f t="shared" si="2"/>
        <v>71310.28571428571</v>
      </c>
      <c r="AE36" s="28">
        <f t="shared" si="10"/>
        <v>4510</v>
      </c>
      <c r="AF36" s="29">
        <f t="shared" si="3"/>
        <v>90200</v>
      </c>
      <c r="AG36" s="30">
        <f t="shared" si="11"/>
        <v>3233.12</v>
      </c>
      <c r="AH36" s="31">
        <f t="shared" si="4"/>
        <v>64662.399999999994</v>
      </c>
    </row>
    <row r="37" spans="1:34" ht="48" x14ac:dyDescent="0.25">
      <c r="A37" s="20">
        <v>35</v>
      </c>
      <c r="B37" s="20" t="s">
        <v>96</v>
      </c>
      <c r="C37" s="21" t="s">
        <v>97</v>
      </c>
      <c r="D37" s="20" t="s">
        <v>19</v>
      </c>
      <c r="E37" s="22">
        <v>50</v>
      </c>
      <c r="F37" s="23"/>
      <c r="G37" s="24">
        <f t="shared" si="5"/>
        <v>0</v>
      </c>
      <c r="H37" s="22">
        <v>50</v>
      </c>
      <c r="I37" s="25">
        <v>600</v>
      </c>
      <c r="J37" s="24">
        <f t="shared" si="6"/>
        <v>30000</v>
      </c>
      <c r="K37" s="22">
        <v>50</v>
      </c>
      <c r="L37" s="25">
        <v>698</v>
      </c>
      <c r="M37" s="24">
        <f t="shared" si="7"/>
        <v>34900</v>
      </c>
      <c r="N37" s="22">
        <v>50</v>
      </c>
      <c r="O37" s="25">
        <v>185</v>
      </c>
      <c r="P37" s="24">
        <f t="shared" si="8"/>
        <v>9250</v>
      </c>
      <c r="Q37" s="22">
        <v>50</v>
      </c>
      <c r="R37" s="25">
        <v>312.36</v>
      </c>
      <c r="S37" s="26">
        <f t="shared" si="0"/>
        <v>15618</v>
      </c>
      <c r="T37" s="22">
        <v>50</v>
      </c>
      <c r="U37" s="25">
        <v>715</v>
      </c>
      <c r="V37" s="24">
        <f t="shared" si="12"/>
        <v>35750</v>
      </c>
      <c r="W37" s="22">
        <v>50</v>
      </c>
      <c r="X37" s="25">
        <v>707</v>
      </c>
      <c r="Y37" s="24">
        <f t="shared" si="1"/>
        <v>35350</v>
      </c>
      <c r="Z37" s="22">
        <v>50</v>
      </c>
      <c r="AA37" s="25">
        <v>728</v>
      </c>
      <c r="AB37" s="24">
        <f t="shared" si="9"/>
        <v>36400</v>
      </c>
      <c r="AC37" s="27">
        <f t="shared" si="13"/>
        <v>563.62285714285713</v>
      </c>
      <c r="AD37" s="6">
        <f t="shared" si="2"/>
        <v>28181.142857142855</v>
      </c>
      <c r="AE37" s="28">
        <f t="shared" si="10"/>
        <v>698</v>
      </c>
      <c r="AF37" s="29">
        <f t="shared" si="3"/>
        <v>34900</v>
      </c>
      <c r="AG37" s="30">
        <f t="shared" si="11"/>
        <v>529.47199999999998</v>
      </c>
      <c r="AH37" s="31">
        <f t="shared" si="4"/>
        <v>26473.599999999999</v>
      </c>
    </row>
    <row r="38" spans="1:34" ht="72" x14ac:dyDescent="0.25">
      <c r="A38" s="20">
        <v>36</v>
      </c>
      <c r="B38" s="20" t="s">
        <v>98</v>
      </c>
      <c r="C38" s="21" t="s">
        <v>99</v>
      </c>
      <c r="D38" s="20" t="s">
        <v>19</v>
      </c>
      <c r="E38" s="22">
        <v>50</v>
      </c>
      <c r="F38" s="23"/>
      <c r="G38" s="24">
        <f t="shared" si="5"/>
        <v>0</v>
      </c>
      <c r="H38" s="22">
        <v>50</v>
      </c>
      <c r="I38" s="25">
        <v>600</v>
      </c>
      <c r="J38" s="24">
        <f t="shared" si="6"/>
        <v>30000</v>
      </c>
      <c r="K38" s="22">
        <v>50</v>
      </c>
      <c r="L38" s="25">
        <v>706</v>
      </c>
      <c r="M38" s="24">
        <f t="shared" si="7"/>
        <v>35300</v>
      </c>
      <c r="N38" s="22">
        <v>50</v>
      </c>
      <c r="O38" s="25">
        <v>185</v>
      </c>
      <c r="P38" s="24">
        <f t="shared" si="8"/>
        <v>9250</v>
      </c>
      <c r="Q38" s="22">
        <v>50</v>
      </c>
      <c r="R38" s="25">
        <v>314.94</v>
      </c>
      <c r="S38" s="26">
        <f t="shared" si="0"/>
        <v>15747</v>
      </c>
      <c r="T38" s="22">
        <v>50</v>
      </c>
      <c r="U38" s="25">
        <v>708</v>
      </c>
      <c r="V38" s="24">
        <f t="shared" si="12"/>
        <v>35400</v>
      </c>
      <c r="W38" s="22">
        <v>50</v>
      </c>
      <c r="X38" s="25">
        <v>693</v>
      </c>
      <c r="Y38" s="24">
        <f t="shared" si="1"/>
        <v>34650</v>
      </c>
      <c r="Z38" s="22">
        <v>50</v>
      </c>
      <c r="AA38" s="25">
        <v>721</v>
      </c>
      <c r="AB38" s="24">
        <f t="shared" si="9"/>
        <v>36050</v>
      </c>
      <c r="AC38" s="27">
        <f t="shared" si="13"/>
        <v>561.13428571428574</v>
      </c>
      <c r="AD38" s="6">
        <f t="shared" si="2"/>
        <v>28056.714285714286</v>
      </c>
      <c r="AE38" s="28">
        <f t="shared" si="10"/>
        <v>693</v>
      </c>
      <c r="AF38" s="29">
        <f t="shared" si="3"/>
        <v>34650</v>
      </c>
      <c r="AG38" s="30">
        <f t="shared" si="11"/>
        <v>524.38800000000003</v>
      </c>
      <c r="AH38" s="31">
        <f t="shared" si="4"/>
        <v>26219.4</v>
      </c>
    </row>
    <row r="39" spans="1:34" ht="72" x14ac:dyDescent="0.25">
      <c r="A39" s="20">
        <v>37</v>
      </c>
      <c r="B39" s="20" t="s">
        <v>100</v>
      </c>
      <c r="C39" s="21" t="s">
        <v>101</v>
      </c>
      <c r="D39" s="20" t="s">
        <v>19</v>
      </c>
      <c r="E39" s="22">
        <v>15</v>
      </c>
      <c r="F39" s="23"/>
      <c r="G39" s="24">
        <f t="shared" si="5"/>
        <v>0</v>
      </c>
      <c r="H39" s="22">
        <v>15</v>
      </c>
      <c r="I39" s="25">
        <v>400</v>
      </c>
      <c r="J39" s="24">
        <f t="shared" si="6"/>
        <v>6000</v>
      </c>
      <c r="K39" s="22">
        <v>15</v>
      </c>
      <c r="L39" s="25">
        <v>471</v>
      </c>
      <c r="M39" s="24">
        <f t="shared" si="7"/>
        <v>7065</v>
      </c>
      <c r="N39" s="22">
        <v>15</v>
      </c>
      <c r="O39" s="25">
        <v>185</v>
      </c>
      <c r="P39" s="24">
        <f t="shared" si="8"/>
        <v>2775</v>
      </c>
      <c r="Q39" s="22">
        <v>15</v>
      </c>
      <c r="R39" s="25">
        <v>293.45999999999998</v>
      </c>
      <c r="S39" s="26">
        <f t="shared" si="0"/>
        <v>4401.8999999999996</v>
      </c>
      <c r="T39" s="22">
        <v>15</v>
      </c>
      <c r="U39" s="25">
        <v>460</v>
      </c>
      <c r="V39" s="24">
        <f t="shared" si="12"/>
        <v>6900</v>
      </c>
      <c r="W39" s="22">
        <v>15</v>
      </c>
      <c r="X39" s="25">
        <v>455</v>
      </c>
      <c r="Y39" s="24">
        <f t="shared" si="1"/>
        <v>6825</v>
      </c>
      <c r="Z39" s="22">
        <v>15</v>
      </c>
      <c r="AA39" s="25">
        <v>465</v>
      </c>
      <c r="AB39" s="24">
        <f t="shared" si="9"/>
        <v>6975</v>
      </c>
      <c r="AC39" s="27">
        <f t="shared" si="13"/>
        <v>389.92285714285714</v>
      </c>
      <c r="AD39" s="6">
        <f t="shared" si="2"/>
        <v>5848.8428571428567</v>
      </c>
      <c r="AE39" s="28">
        <f t="shared" si="10"/>
        <v>455</v>
      </c>
      <c r="AF39" s="29">
        <f t="shared" si="3"/>
        <v>6825</v>
      </c>
      <c r="AG39" s="30">
        <f t="shared" si="11"/>
        <v>371.69200000000001</v>
      </c>
      <c r="AH39" s="31">
        <f t="shared" si="4"/>
        <v>5575.38</v>
      </c>
    </row>
    <row r="40" spans="1:34" x14ac:dyDescent="0.25">
      <c r="A40" s="86" t="s">
        <v>102</v>
      </c>
      <c r="B40" s="87"/>
      <c r="C40" s="87"/>
      <c r="D40" s="88"/>
      <c r="E40" s="32"/>
      <c r="F40" s="33"/>
      <c r="G40" s="34">
        <f>SUM(G3:G39)</f>
        <v>0</v>
      </c>
      <c r="H40" s="32"/>
      <c r="I40" s="35"/>
      <c r="J40" s="34">
        <f>SUM(J3:J39)</f>
        <v>1008960</v>
      </c>
      <c r="K40" s="32"/>
      <c r="L40" s="35"/>
      <c r="M40" s="34">
        <f>SUM(M3:M39)</f>
        <v>1160615</v>
      </c>
      <c r="N40" s="32"/>
      <c r="O40" s="35"/>
      <c r="P40" s="34">
        <f>SUM(P3:P39)</f>
        <v>276800</v>
      </c>
      <c r="Q40" s="32"/>
      <c r="R40" s="35"/>
      <c r="S40" s="36">
        <f>SUM(S3:S39)</f>
        <v>638070.30000000005</v>
      </c>
      <c r="T40" s="32"/>
      <c r="U40" s="35"/>
      <c r="V40" s="34">
        <f>SUM(V3:V39)</f>
        <v>1183685</v>
      </c>
      <c r="W40" s="32"/>
      <c r="X40" s="35"/>
      <c r="Y40" s="34">
        <f>SUM(Y3:Y39)</f>
        <v>1169545</v>
      </c>
      <c r="Z40" s="32"/>
      <c r="AA40" s="35"/>
      <c r="AB40" s="34">
        <f>SUM(AB3:AB39)</f>
        <v>1200145</v>
      </c>
      <c r="AC40" s="27" t="s">
        <v>103</v>
      </c>
      <c r="AD40" s="16">
        <f>SUM(AD3:AD39)</f>
        <v>948260.04285714286</v>
      </c>
      <c r="AE40" s="28"/>
      <c r="AF40" s="37">
        <f>SUM(AF3:AF39)</f>
        <v>1150430</v>
      </c>
      <c r="AG40" s="30"/>
      <c r="AH40" s="38">
        <f>SUM(AH3:AH39)</f>
        <v>893649.05999999994</v>
      </c>
    </row>
    <row r="41" spans="1:34" x14ac:dyDescent="0.25">
      <c r="A41" s="89" t="s">
        <v>104</v>
      </c>
      <c r="B41" s="90"/>
      <c r="C41" s="90"/>
      <c r="D41" s="91"/>
      <c r="E41" s="1"/>
      <c r="F41" s="39"/>
      <c r="G41" s="39"/>
      <c r="H41" s="1"/>
      <c r="I41" s="40"/>
      <c r="J41" s="39"/>
      <c r="K41" s="1"/>
      <c r="L41" s="40"/>
      <c r="M41" s="39"/>
      <c r="N41" s="1"/>
      <c r="O41" s="40"/>
      <c r="P41" s="39"/>
      <c r="Q41" s="1"/>
      <c r="R41" s="40"/>
      <c r="S41" s="41"/>
      <c r="T41" s="1"/>
      <c r="U41" s="40"/>
      <c r="V41" s="39"/>
      <c r="W41" s="1"/>
      <c r="X41" s="40"/>
      <c r="Y41" s="39"/>
      <c r="Z41" s="1"/>
      <c r="AA41" s="40"/>
      <c r="AB41" s="39"/>
      <c r="AC41" s="27" t="s">
        <v>103</v>
      </c>
      <c r="AD41" s="6" t="s">
        <v>103</v>
      </c>
      <c r="AE41" s="28"/>
      <c r="AF41" s="29"/>
      <c r="AG41" s="30"/>
      <c r="AH41" s="31"/>
    </row>
    <row r="42" spans="1:34" ht="48" x14ac:dyDescent="0.25">
      <c r="A42" s="42" t="s">
        <v>1</v>
      </c>
      <c r="B42" s="42" t="s">
        <v>105</v>
      </c>
      <c r="C42" s="43" t="s">
        <v>3</v>
      </c>
      <c r="D42" s="42" t="s">
        <v>4</v>
      </c>
      <c r="E42" s="11" t="s">
        <v>5</v>
      </c>
      <c r="F42" s="12" t="s">
        <v>6</v>
      </c>
      <c r="G42" s="12" t="s">
        <v>7</v>
      </c>
      <c r="H42" s="11" t="s">
        <v>5</v>
      </c>
      <c r="I42" s="13" t="s">
        <v>6</v>
      </c>
      <c r="J42" s="12" t="s">
        <v>7</v>
      </c>
      <c r="K42" s="11" t="s">
        <v>5</v>
      </c>
      <c r="L42" s="13" t="s">
        <v>6</v>
      </c>
      <c r="M42" s="12" t="s">
        <v>7</v>
      </c>
      <c r="N42" s="11" t="s">
        <v>5</v>
      </c>
      <c r="O42" s="13" t="s">
        <v>6</v>
      </c>
      <c r="P42" s="12" t="s">
        <v>7</v>
      </c>
      <c r="Q42" s="11" t="s">
        <v>5</v>
      </c>
      <c r="R42" s="13" t="s">
        <v>6</v>
      </c>
      <c r="S42" s="14" t="s">
        <v>7</v>
      </c>
      <c r="T42" s="11" t="s">
        <v>5</v>
      </c>
      <c r="U42" s="13" t="s">
        <v>6</v>
      </c>
      <c r="V42" s="12" t="s">
        <v>7</v>
      </c>
      <c r="W42" s="11" t="s">
        <v>5</v>
      </c>
      <c r="X42" s="13" t="s">
        <v>6</v>
      </c>
      <c r="Y42" s="12" t="s">
        <v>7</v>
      </c>
      <c r="Z42" s="11" t="s">
        <v>5</v>
      </c>
      <c r="AA42" s="13" t="s">
        <v>6</v>
      </c>
      <c r="AB42" s="12" t="s">
        <v>7</v>
      </c>
      <c r="AC42" s="27" t="s">
        <v>103</v>
      </c>
      <c r="AD42" s="6" t="s">
        <v>103</v>
      </c>
      <c r="AE42" s="28"/>
      <c r="AF42" s="29"/>
      <c r="AG42" s="30"/>
      <c r="AH42" s="31"/>
    </row>
    <row r="43" spans="1:34" ht="72" x14ac:dyDescent="0.25">
      <c r="A43" s="20">
        <v>38</v>
      </c>
      <c r="B43" s="20" t="s">
        <v>106</v>
      </c>
      <c r="C43" s="21" t="s">
        <v>107</v>
      </c>
      <c r="D43" s="20" t="s">
        <v>108</v>
      </c>
      <c r="E43" s="22">
        <v>10</v>
      </c>
      <c r="F43" s="23"/>
      <c r="G43" s="24">
        <f>E43*F43</f>
        <v>0</v>
      </c>
      <c r="H43" s="22">
        <v>10</v>
      </c>
      <c r="I43" s="25">
        <v>4500</v>
      </c>
      <c r="J43" s="24">
        <f>H43*I43</f>
        <v>45000</v>
      </c>
      <c r="K43" s="22">
        <v>10</v>
      </c>
      <c r="L43" s="25">
        <v>5292</v>
      </c>
      <c r="M43" s="24">
        <f>K43*L43</f>
        <v>52920</v>
      </c>
      <c r="N43" s="22">
        <v>10</v>
      </c>
      <c r="O43" s="25">
        <v>850</v>
      </c>
      <c r="P43" s="24">
        <f>N43*O43</f>
        <v>8500</v>
      </c>
      <c r="Q43" s="22">
        <v>10</v>
      </c>
      <c r="R43" s="25">
        <v>4041</v>
      </c>
      <c r="S43" s="26">
        <f t="shared" ref="S43:S106" si="14">Q43*R43</f>
        <v>40410</v>
      </c>
      <c r="T43" s="22">
        <v>10</v>
      </c>
      <c r="U43" s="25">
        <v>5263</v>
      </c>
      <c r="V43" s="24">
        <f>T43*U43</f>
        <v>52630</v>
      </c>
      <c r="W43" s="22">
        <v>10</v>
      </c>
      <c r="X43" s="25">
        <v>5174</v>
      </c>
      <c r="Y43" s="24">
        <f t="shared" ref="Y43:Y106" si="15">W43*X43</f>
        <v>51740</v>
      </c>
      <c r="Z43" s="22">
        <v>10</v>
      </c>
      <c r="AA43" s="25">
        <v>5377</v>
      </c>
      <c r="AB43" s="24">
        <f>Z43*AA43</f>
        <v>53770</v>
      </c>
      <c r="AC43" s="27">
        <f>AVERAGE(I43,L43,O43,R43,U43,X43,AA43)</f>
        <v>4356.7142857142853</v>
      </c>
      <c r="AD43" s="6">
        <f t="shared" ref="AD43:AD106" si="16">H43*AC43</f>
        <v>43567.142857142855</v>
      </c>
      <c r="AE43" s="28">
        <f>MEDIAN(I43,L43,O43,R43,U43,X43,AA43)</f>
        <v>5174</v>
      </c>
      <c r="AF43" s="29">
        <f t="shared" ref="AF43:AF106" si="17">H43*AE43</f>
        <v>51740</v>
      </c>
      <c r="AG43" s="30">
        <f>AVERAGE(O43,R43,U43,X43,AA43)</f>
        <v>4141</v>
      </c>
      <c r="AH43" s="31">
        <f t="shared" ref="AH43:AH106" si="18">AG43*H43</f>
        <v>41410</v>
      </c>
    </row>
    <row r="44" spans="1:34" ht="60" x14ac:dyDescent="0.25">
      <c r="A44" s="20">
        <v>39</v>
      </c>
      <c r="B44" s="20" t="s">
        <v>109</v>
      </c>
      <c r="C44" s="21" t="s">
        <v>110</v>
      </c>
      <c r="D44" s="20" t="s">
        <v>83</v>
      </c>
      <c r="E44" s="22">
        <v>20</v>
      </c>
      <c r="F44" s="23"/>
      <c r="G44" s="24">
        <f t="shared" ref="G44:G107" si="19">E44*F44</f>
        <v>0</v>
      </c>
      <c r="H44" s="22">
        <v>20</v>
      </c>
      <c r="I44" s="25">
        <v>180</v>
      </c>
      <c r="J44" s="24">
        <f t="shared" ref="J44:J107" si="20">H44*I44</f>
        <v>3600</v>
      </c>
      <c r="K44" s="22">
        <v>20</v>
      </c>
      <c r="L44" s="25">
        <v>215</v>
      </c>
      <c r="M44" s="24">
        <f t="shared" ref="M44:M107" si="21">K44*L44</f>
        <v>4300</v>
      </c>
      <c r="N44" s="22">
        <v>20</v>
      </c>
      <c r="O44" s="25">
        <v>120</v>
      </c>
      <c r="P44" s="24">
        <f t="shared" ref="P44:P107" si="22">N44*O44</f>
        <v>2400</v>
      </c>
      <c r="Q44" s="22">
        <v>20</v>
      </c>
      <c r="R44" s="25">
        <v>160.05000000000001</v>
      </c>
      <c r="S44" s="26">
        <f t="shared" si="14"/>
        <v>3201</v>
      </c>
      <c r="T44" s="22">
        <v>20</v>
      </c>
      <c r="U44" s="25">
        <v>212</v>
      </c>
      <c r="V44" s="24">
        <f t="shared" ref="V44:V107" si="23">T44*U44</f>
        <v>4240</v>
      </c>
      <c r="W44" s="22">
        <v>20</v>
      </c>
      <c r="X44" s="25">
        <v>202</v>
      </c>
      <c r="Y44" s="24">
        <f t="shared" si="15"/>
        <v>4040</v>
      </c>
      <c r="Z44" s="22">
        <v>20</v>
      </c>
      <c r="AA44" s="25">
        <v>211</v>
      </c>
      <c r="AB44" s="24">
        <f t="shared" ref="AB44:AB107" si="24">Z44*AA44</f>
        <v>4220</v>
      </c>
      <c r="AC44" s="27">
        <f t="shared" ref="AC44:AC107" si="25">AVERAGE(I44,L44,O44,R44,U44,X44,AA44)</f>
        <v>185.72142857142856</v>
      </c>
      <c r="AD44" s="6">
        <f t="shared" si="16"/>
        <v>3714.4285714285711</v>
      </c>
      <c r="AE44" s="28">
        <f t="shared" ref="AE44:AE107" si="26">MEDIAN(I44,L44,O44,R44,U44,X44,AA44)</f>
        <v>202</v>
      </c>
      <c r="AF44" s="29">
        <f t="shared" si="17"/>
        <v>4040</v>
      </c>
      <c r="AG44" s="30">
        <f t="shared" ref="AG44:AG107" si="27">AVERAGE(O44,R44,U44,X44,AA44)</f>
        <v>181.01</v>
      </c>
      <c r="AH44" s="31">
        <f t="shared" si="18"/>
        <v>3620.2</v>
      </c>
    </row>
    <row r="45" spans="1:34" ht="24" x14ac:dyDescent="0.25">
      <c r="A45" s="20">
        <v>40</v>
      </c>
      <c r="B45" s="20" t="s">
        <v>111</v>
      </c>
      <c r="C45" s="21" t="s">
        <v>112</v>
      </c>
      <c r="D45" s="20" t="s">
        <v>92</v>
      </c>
      <c r="E45" s="22">
        <v>200</v>
      </c>
      <c r="F45" s="23"/>
      <c r="G45" s="24">
        <f t="shared" si="19"/>
        <v>0</v>
      </c>
      <c r="H45" s="22">
        <v>200</v>
      </c>
      <c r="I45" s="25">
        <v>60</v>
      </c>
      <c r="J45" s="24">
        <f t="shared" si="20"/>
        <v>12000</v>
      </c>
      <c r="K45" s="22">
        <v>200</v>
      </c>
      <c r="L45" s="25">
        <v>72</v>
      </c>
      <c r="M45" s="24">
        <f t="shared" si="21"/>
        <v>14400</v>
      </c>
      <c r="N45" s="22">
        <v>200</v>
      </c>
      <c r="O45" s="25">
        <v>70</v>
      </c>
      <c r="P45" s="24">
        <f t="shared" si="22"/>
        <v>14000</v>
      </c>
      <c r="Q45" s="22">
        <v>200</v>
      </c>
      <c r="R45" s="25">
        <v>62.46</v>
      </c>
      <c r="S45" s="26">
        <f t="shared" si="14"/>
        <v>12492</v>
      </c>
      <c r="T45" s="22">
        <v>200</v>
      </c>
      <c r="U45" s="25">
        <v>71</v>
      </c>
      <c r="V45" s="24">
        <f t="shared" si="23"/>
        <v>14200</v>
      </c>
      <c r="W45" s="22">
        <v>200</v>
      </c>
      <c r="X45" s="25">
        <v>70</v>
      </c>
      <c r="Y45" s="24">
        <f t="shared" si="15"/>
        <v>14000</v>
      </c>
      <c r="Z45" s="22">
        <v>200</v>
      </c>
      <c r="AA45" s="25">
        <v>73</v>
      </c>
      <c r="AB45" s="24">
        <f t="shared" si="24"/>
        <v>14600</v>
      </c>
      <c r="AC45" s="27">
        <f t="shared" si="25"/>
        <v>68.351428571428571</v>
      </c>
      <c r="AD45" s="6">
        <f t="shared" si="16"/>
        <v>13670.285714285714</v>
      </c>
      <c r="AE45" s="28">
        <f t="shared" si="26"/>
        <v>70</v>
      </c>
      <c r="AF45" s="29">
        <f t="shared" si="17"/>
        <v>14000</v>
      </c>
      <c r="AG45" s="30">
        <f t="shared" si="27"/>
        <v>69.292000000000002</v>
      </c>
      <c r="AH45" s="31">
        <f t="shared" si="18"/>
        <v>13858.4</v>
      </c>
    </row>
    <row r="46" spans="1:34" ht="24" x14ac:dyDescent="0.25">
      <c r="A46" s="20">
        <v>41</v>
      </c>
      <c r="B46" s="20" t="s">
        <v>113</v>
      </c>
      <c r="C46" s="21" t="s">
        <v>114</v>
      </c>
      <c r="D46" s="20" t="s">
        <v>92</v>
      </c>
      <c r="E46" s="22">
        <v>200</v>
      </c>
      <c r="F46" s="23"/>
      <c r="G46" s="24">
        <f t="shared" si="19"/>
        <v>0</v>
      </c>
      <c r="H46" s="22">
        <v>200</v>
      </c>
      <c r="I46" s="25">
        <v>60</v>
      </c>
      <c r="J46" s="24">
        <f t="shared" si="20"/>
        <v>12000</v>
      </c>
      <c r="K46" s="22">
        <v>200</v>
      </c>
      <c r="L46" s="25">
        <v>67</v>
      </c>
      <c r="M46" s="24">
        <f t="shared" si="21"/>
        <v>13400</v>
      </c>
      <c r="N46" s="22">
        <v>200</v>
      </c>
      <c r="O46" s="25">
        <v>85</v>
      </c>
      <c r="P46" s="24">
        <f t="shared" si="22"/>
        <v>17000</v>
      </c>
      <c r="Q46" s="22">
        <v>200</v>
      </c>
      <c r="R46" s="25">
        <v>74.040000000000006</v>
      </c>
      <c r="S46" s="26">
        <f t="shared" si="14"/>
        <v>14808.000000000002</v>
      </c>
      <c r="T46" s="22">
        <v>200</v>
      </c>
      <c r="U46" s="25">
        <v>72</v>
      </c>
      <c r="V46" s="24">
        <f t="shared" si="23"/>
        <v>14400</v>
      </c>
      <c r="W46" s="22">
        <v>200</v>
      </c>
      <c r="X46" s="25">
        <v>68</v>
      </c>
      <c r="Y46" s="24">
        <f t="shared" si="15"/>
        <v>13600</v>
      </c>
      <c r="Z46" s="22">
        <v>200</v>
      </c>
      <c r="AA46" s="25">
        <v>70</v>
      </c>
      <c r="AB46" s="24">
        <f t="shared" si="24"/>
        <v>14000</v>
      </c>
      <c r="AC46" s="27">
        <f t="shared" si="25"/>
        <v>70.862857142857152</v>
      </c>
      <c r="AD46" s="6">
        <f t="shared" si="16"/>
        <v>14172.571428571431</v>
      </c>
      <c r="AE46" s="28">
        <f t="shared" si="26"/>
        <v>70</v>
      </c>
      <c r="AF46" s="29">
        <f t="shared" si="17"/>
        <v>14000</v>
      </c>
      <c r="AG46" s="30">
        <f t="shared" si="27"/>
        <v>73.808000000000007</v>
      </c>
      <c r="AH46" s="31">
        <f t="shared" si="18"/>
        <v>14761.600000000002</v>
      </c>
    </row>
    <row r="47" spans="1:34" ht="24" x14ac:dyDescent="0.25">
      <c r="A47" s="20">
        <v>42</v>
      </c>
      <c r="B47" s="20" t="s">
        <v>115</v>
      </c>
      <c r="C47" s="21" t="s">
        <v>116</v>
      </c>
      <c r="D47" s="20" t="s">
        <v>92</v>
      </c>
      <c r="E47" s="22">
        <v>200</v>
      </c>
      <c r="F47" s="23"/>
      <c r="G47" s="24">
        <f t="shared" si="19"/>
        <v>0</v>
      </c>
      <c r="H47" s="22">
        <v>200</v>
      </c>
      <c r="I47" s="25">
        <v>60</v>
      </c>
      <c r="J47" s="24">
        <f t="shared" si="20"/>
        <v>12000</v>
      </c>
      <c r="K47" s="22">
        <v>200</v>
      </c>
      <c r="L47" s="25">
        <v>68</v>
      </c>
      <c r="M47" s="24">
        <f t="shared" si="21"/>
        <v>13600</v>
      </c>
      <c r="N47" s="22">
        <v>200</v>
      </c>
      <c r="O47" s="25">
        <v>100</v>
      </c>
      <c r="P47" s="24">
        <f t="shared" si="22"/>
        <v>20000</v>
      </c>
      <c r="Q47" s="22">
        <v>200</v>
      </c>
      <c r="R47" s="25">
        <v>97.92</v>
      </c>
      <c r="S47" s="26">
        <f t="shared" si="14"/>
        <v>19584</v>
      </c>
      <c r="T47" s="22">
        <v>200</v>
      </c>
      <c r="U47" s="25">
        <v>69</v>
      </c>
      <c r="V47" s="24">
        <f t="shared" si="23"/>
        <v>13800</v>
      </c>
      <c r="W47" s="22">
        <v>200</v>
      </c>
      <c r="X47" s="25">
        <v>68</v>
      </c>
      <c r="Y47" s="24">
        <f t="shared" si="15"/>
        <v>13600</v>
      </c>
      <c r="Z47" s="22">
        <v>200</v>
      </c>
      <c r="AA47" s="25">
        <v>73</v>
      </c>
      <c r="AB47" s="24">
        <f t="shared" si="24"/>
        <v>14600</v>
      </c>
      <c r="AC47" s="27">
        <f t="shared" si="25"/>
        <v>76.560000000000016</v>
      </c>
      <c r="AD47" s="6">
        <f t="shared" si="16"/>
        <v>15312.000000000004</v>
      </c>
      <c r="AE47" s="28">
        <f t="shared" si="26"/>
        <v>69</v>
      </c>
      <c r="AF47" s="29">
        <f t="shared" si="17"/>
        <v>13800</v>
      </c>
      <c r="AG47" s="30">
        <f t="shared" si="27"/>
        <v>81.584000000000003</v>
      </c>
      <c r="AH47" s="31">
        <f t="shared" si="18"/>
        <v>16316.800000000001</v>
      </c>
    </row>
    <row r="48" spans="1:34" ht="132" x14ac:dyDescent="0.25">
      <c r="A48" s="20">
        <v>43</v>
      </c>
      <c r="B48" s="20" t="s">
        <v>117</v>
      </c>
      <c r="C48" s="21" t="s">
        <v>118</v>
      </c>
      <c r="D48" s="20" t="s">
        <v>83</v>
      </c>
      <c r="E48" s="22">
        <v>20</v>
      </c>
      <c r="F48" s="23"/>
      <c r="G48" s="24">
        <f t="shared" si="19"/>
        <v>0</v>
      </c>
      <c r="H48" s="22">
        <v>20</v>
      </c>
      <c r="I48" s="25">
        <v>1500</v>
      </c>
      <c r="J48" s="24">
        <f t="shared" si="20"/>
        <v>30000</v>
      </c>
      <c r="K48" s="22">
        <v>20</v>
      </c>
      <c r="L48" s="25">
        <v>1710</v>
      </c>
      <c r="M48" s="24">
        <f t="shared" si="21"/>
        <v>34200</v>
      </c>
      <c r="N48" s="22">
        <v>20</v>
      </c>
      <c r="O48" s="25">
        <v>450</v>
      </c>
      <c r="P48" s="24">
        <f t="shared" si="22"/>
        <v>9000</v>
      </c>
      <c r="Q48" s="22">
        <v>20</v>
      </c>
      <c r="R48" s="25">
        <v>615.29999999999995</v>
      </c>
      <c r="S48" s="26">
        <f t="shared" si="14"/>
        <v>12306</v>
      </c>
      <c r="T48" s="22">
        <v>20</v>
      </c>
      <c r="U48" s="25">
        <v>1762</v>
      </c>
      <c r="V48" s="24">
        <f t="shared" si="23"/>
        <v>35240</v>
      </c>
      <c r="W48" s="22">
        <v>20</v>
      </c>
      <c r="X48" s="25">
        <v>1731</v>
      </c>
      <c r="Y48" s="24">
        <f t="shared" si="15"/>
        <v>34620</v>
      </c>
      <c r="Z48" s="22">
        <v>20</v>
      </c>
      <c r="AA48" s="25">
        <v>1805</v>
      </c>
      <c r="AB48" s="24">
        <f t="shared" si="24"/>
        <v>36100</v>
      </c>
      <c r="AC48" s="27">
        <f t="shared" si="25"/>
        <v>1367.6142857142856</v>
      </c>
      <c r="AD48" s="6">
        <f t="shared" si="16"/>
        <v>27352.285714285714</v>
      </c>
      <c r="AE48" s="28">
        <f t="shared" si="26"/>
        <v>1710</v>
      </c>
      <c r="AF48" s="29">
        <f t="shared" si="17"/>
        <v>34200</v>
      </c>
      <c r="AG48" s="30">
        <f t="shared" si="27"/>
        <v>1272.6600000000001</v>
      </c>
      <c r="AH48" s="31">
        <f t="shared" si="18"/>
        <v>25453.200000000001</v>
      </c>
    </row>
    <row r="49" spans="1:34" ht="36" x14ac:dyDescent="0.25">
      <c r="A49" s="20">
        <v>44</v>
      </c>
      <c r="B49" s="20" t="s">
        <v>119</v>
      </c>
      <c r="C49" s="21" t="s">
        <v>120</v>
      </c>
      <c r="D49" s="20" t="s">
        <v>83</v>
      </c>
      <c r="E49" s="22">
        <v>50</v>
      </c>
      <c r="F49" s="23"/>
      <c r="G49" s="24">
        <f t="shared" si="19"/>
        <v>0</v>
      </c>
      <c r="H49" s="22">
        <v>50</v>
      </c>
      <c r="I49" s="25">
        <v>150</v>
      </c>
      <c r="J49" s="24">
        <f t="shared" si="20"/>
        <v>7500</v>
      </c>
      <c r="K49" s="22">
        <v>50</v>
      </c>
      <c r="L49" s="25">
        <v>180</v>
      </c>
      <c r="M49" s="24">
        <f t="shared" si="21"/>
        <v>9000</v>
      </c>
      <c r="N49" s="22">
        <v>50</v>
      </c>
      <c r="O49" s="25">
        <v>65</v>
      </c>
      <c r="P49" s="24">
        <f t="shared" si="22"/>
        <v>3250</v>
      </c>
      <c r="Q49" s="22">
        <v>50</v>
      </c>
      <c r="R49" s="25">
        <v>190.2</v>
      </c>
      <c r="S49" s="26">
        <f t="shared" si="14"/>
        <v>9510</v>
      </c>
      <c r="T49" s="22">
        <v>50</v>
      </c>
      <c r="U49" s="25">
        <v>180</v>
      </c>
      <c r="V49" s="24">
        <f t="shared" si="23"/>
        <v>9000</v>
      </c>
      <c r="W49" s="22">
        <v>50</v>
      </c>
      <c r="X49" s="25">
        <v>172</v>
      </c>
      <c r="Y49" s="24">
        <f t="shared" si="15"/>
        <v>8600</v>
      </c>
      <c r="Z49" s="22">
        <v>50</v>
      </c>
      <c r="AA49" s="25">
        <v>178</v>
      </c>
      <c r="AB49" s="24">
        <f t="shared" si="24"/>
        <v>8900</v>
      </c>
      <c r="AC49" s="27">
        <f t="shared" si="25"/>
        <v>159.31428571428572</v>
      </c>
      <c r="AD49" s="6">
        <f t="shared" si="16"/>
        <v>7965.7142857142862</v>
      </c>
      <c r="AE49" s="28">
        <f t="shared" si="26"/>
        <v>178</v>
      </c>
      <c r="AF49" s="29">
        <f t="shared" si="17"/>
        <v>8900</v>
      </c>
      <c r="AG49" s="30">
        <f t="shared" si="27"/>
        <v>157.04000000000002</v>
      </c>
      <c r="AH49" s="31">
        <f t="shared" si="18"/>
        <v>7852.0000000000009</v>
      </c>
    </row>
    <row r="50" spans="1:34" ht="192" x14ac:dyDescent="0.25">
      <c r="A50" s="20">
        <v>45</v>
      </c>
      <c r="B50" s="20" t="s">
        <v>121</v>
      </c>
      <c r="C50" s="21" t="s">
        <v>122</v>
      </c>
      <c r="D50" s="20" t="s">
        <v>83</v>
      </c>
      <c r="E50" s="22">
        <v>100</v>
      </c>
      <c r="F50" s="23"/>
      <c r="G50" s="24">
        <f t="shared" si="19"/>
        <v>0</v>
      </c>
      <c r="H50" s="22">
        <v>100</v>
      </c>
      <c r="I50" s="25">
        <v>550</v>
      </c>
      <c r="J50" s="24">
        <f t="shared" si="20"/>
        <v>55000</v>
      </c>
      <c r="K50" s="22">
        <v>100</v>
      </c>
      <c r="L50" s="25">
        <v>634</v>
      </c>
      <c r="M50" s="24">
        <f t="shared" si="21"/>
        <v>63400</v>
      </c>
      <c r="N50" s="22">
        <v>100</v>
      </c>
      <c r="O50" s="25">
        <v>450</v>
      </c>
      <c r="P50" s="24">
        <f t="shared" si="22"/>
        <v>45000</v>
      </c>
      <c r="Q50" s="22">
        <v>100</v>
      </c>
      <c r="R50" s="25">
        <v>237</v>
      </c>
      <c r="S50" s="26">
        <f t="shared" si="14"/>
        <v>23700</v>
      </c>
      <c r="T50" s="22">
        <v>100</v>
      </c>
      <c r="U50" s="25">
        <v>656</v>
      </c>
      <c r="V50" s="24">
        <f t="shared" si="23"/>
        <v>65600</v>
      </c>
      <c r="W50" s="22">
        <v>100</v>
      </c>
      <c r="X50" s="25">
        <v>629</v>
      </c>
      <c r="Y50" s="24">
        <f t="shared" si="15"/>
        <v>62900</v>
      </c>
      <c r="Z50" s="22">
        <v>100</v>
      </c>
      <c r="AA50" s="25">
        <v>645</v>
      </c>
      <c r="AB50" s="24">
        <f t="shared" si="24"/>
        <v>64500</v>
      </c>
      <c r="AC50" s="27">
        <f t="shared" si="25"/>
        <v>543</v>
      </c>
      <c r="AD50" s="6">
        <f t="shared" si="16"/>
        <v>54300</v>
      </c>
      <c r="AE50" s="28">
        <f t="shared" si="26"/>
        <v>629</v>
      </c>
      <c r="AF50" s="29">
        <f t="shared" si="17"/>
        <v>62900</v>
      </c>
      <c r="AG50" s="30">
        <f t="shared" si="27"/>
        <v>523.4</v>
      </c>
      <c r="AH50" s="31">
        <f t="shared" si="18"/>
        <v>52340</v>
      </c>
    </row>
    <row r="51" spans="1:34" ht="24" x14ac:dyDescent="0.25">
      <c r="A51" s="20">
        <v>46</v>
      </c>
      <c r="B51" s="20" t="s">
        <v>123</v>
      </c>
      <c r="C51" s="21" t="s">
        <v>124</v>
      </c>
      <c r="D51" s="20" t="s">
        <v>125</v>
      </c>
      <c r="E51" s="22">
        <v>20</v>
      </c>
      <c r="F51" s="23"/>
      <c r="G51" s="24">
        <f t="shared" si="19"/>
        <v>0</v>
      </c>
      <c r="H51" s="22">
        <v>20</v>
      </c>
      <c r="I51" s="25">
        <v>1800</v>
      </c>
      <c r="J51" s="24">
        <f t="shared" si="20"/>
        <v>36000</v>
      </c>
      <c r="K51" s="22">
        <v>20</v>
      </c>
      <c r="L51" s="25">
        <v>2059</v>
      </c>
      <c r="M51" s="24">
        <f t="shared" si="21"/>
        <v>41180</v>
      </c>
      <c r="N51" s="22">
        <v>20</v>
      </c>
      <c r="O51" s="25">
        <v>285</v>
      </c>
      <c r="P51" s="24">
        <f t="shared" si="22"/>
        <v>5700</v>
      </c>
      <c r="Q51" s="22">
        <v>20</v>
      </c>
      <c r="R51" s="44">
        <v>334.2</v>
      </c>
      <c r="S51" s="26">
        <f t="shared" si="14"/>
        <v>6684</v>
      </c>
      <c r="T51" s="22">
        <v>20</v>
      </c>
      <c r="U51" s="25">
        <v>2117</v>
      </c>
      <c r="V51" s="24">
        <f t="shared" si="23"/>
        <v>42340</v>
      </c>
      <c r="W51" s="22">
        <v>20</v>
      </c>
      <c r="X51" s="25">
        <v>2079</v>
      </c>
      <c r="Y51" s="24">
        <f t="shared" si="15"/>
        <v>41580</v>
      </c>
      <c r="Z51" s="22">
        <v>20</v>
      </c>
      <c r="AA51" s="25">
        <v>2097</v>
      </c>
      <c r="AB51" s="24">
        <f t="shared" si="24"/>
        <v>41940</v>
      </c>
      <c r="AC51" s="27">
        <f t="shared" si="25"/>
        <v>1538.7428571428572</v>
      </c>
      <c r="AD51" s="6">
        <f t="shared" si="16"/>
        <v>30774.857142857145</v>
      </c>
      <c r="AE51" s="28">
        <f t="shared" si="26"/>
        <v>2059</v>
      </c>
      <c r="AF51" s="29">
        <f t="shared" si="17"/>
        <v>41180</v>
      </c>
      <c r="AG51" s="30">
        <f t="shared" si="27"/>
        <v>1382.44</v>
      </c>
      <c r="AH51" s="31">
        <f t="shared" si="18"/>
        <v>27648.800000000003</v>
      </c>
    </row>
    <row r="52" spans="1:34" ht="24" x14ac:dyDescent="0.25">
      <c r="A52" s="20">
        <v>47</v>
      </c>
      <c r="B52" s="20" t="s">
        <v>123</v>
      </c>
      <c r="C52" s="21" t="s">
        <v>126</v>
      </c>
      <c r="D52" s="20" t="s">
        <v>125</v>
      </c>
      <c r="E52" s="22">
        <v>20</v>
      </c>
      <c r="F52" s="23"/>
      <c r="G52" s="24">
        <f t="shared" si="19"/>
        <v>0</v>
      </c>
      <c r="H52" s="22">
        <v>20</v>
      </c>
      <c r="I52" s="25">
        <v>2900</v>
      </c>
      <c r="J52" s="24">
        <f t="shared" si="20"/>
        <v>58000</v>
      </c>
      <c r="K52" s="22">
        <v>20</v>
      </c>
      <c r="L52" s="25">
        <v>3414</v>
      </c>
      <c r="M52" s="24">
        <f t="shared" si="21"/>
        <v>68280</v>
      </c>
      <c r="N52" s="22">
        <v>20</v>
      </c>
      <c r="O52" s="25">
        <v>400</v>
      </c>
      <c r="P52" s="24">
        <f t="shared" si="22"/>
        <v>8000</v>
      </c>
      <c r="Q52" s="22">
        <v>20</v>
      </c>
      <c r="R52" s="44">
        <v>455.1</v>
      </c>
      <c r="S52" s="26">
        <f t="shared" si="14"/>
        <v>9102</v>
      </c>
      <c r="T52" s="22">
        <v>20</v>
      </c>
      <c r="U52" s="25">
        <v>3431</v>
      </c>
      <c r="V52" s="24">
        <f t="shared" si="23"/>
        <v>68620</v>
      </c>
      <c r="W52" s="22">
        <v>20</v>
      </c>
      <c r="X52" s="25">
        <v>3262</v>
      </c>
      <c r="Y52" s="24">
        <f t="shared" si="15"/>
        <v>65240</v>
      </c>
      <c r="Z52" s="22">
        <v>20</v>
      </c>
      <c r="AA52" s="25">
        <v>3491</v>
      </c>
      <c r="AB52" s="24">
        <f t="shared" si="24"/>
        <v>69820</v>
      </c>
      <c r="AC52" s="27">
        <f t="shared" si="25"/>
        <v>2479.0142857142855</v>
      </c>
      <c r="AD52" s="6">
        <f t="shared" si="16"/>
        <v>49580.28571428571</v>
      </c>
      <c r="AE52" s="28">
        <f t="shared" si="26"/>
        <v>3262</v>
      </c>
      <c r="AF52" s="29">
        <f t="shared" si="17"/>
        <v>65240</v>
      </c>
      <c r="AG52" s="30">
        <f t="shared" si="27"/>
        <v>2207.8200000000002</v>
      </c>
      <c r="AH52" s="31">
        <f t="shared" si="18"/>
        <v>44156.4</v>
      </c>
    </row>
    <row r="53" spans="1:34" ht="192" x14ac:dyDescent="0.25">
      <c r="A53" s="20">
        <v>48</v>
      </c>
      <c r="B53" s="20" t="s">
        <v>127</v>
      </c>
      <c r="C53" s="21" t="s">
        <v>128</v>
      </c>
      <c r="D53" s="20" t="s">
        <v>129</v>
      </c>
      <c r="E53" s="22">
        <v>10</v>
      </c>
      <c r="F53" s="23"/>
      <c r="G53" s="24">
        <f t="shared" si="19"/>
        <v>0</v>
      </c>
      <c r="H53" s="22">
        <v>10</v>
      </c>
      <c r="I53" s="25">
        <v>10000</v>
      </c>
      <c r="J53" s="24">
        <f t="shared" si="20"/>
        <v>100000</v>
      </c>
      <c r="K53" s="22">
        <v>10</v>
      </c>
      <c r="L53" s="25">
        <v>11540</v>
      </c>
      <c r="M53" s="24">
        <f t="shared" si="21"/>
        <v>115400</v>
      </c>
      <c r="N53" s="22">
        <v>10</v>
      </c>
      <c r="O53" s="25">
        <v>950</v>
      </c>
      <c r="P53" s="24">
        <f t="shared" si="22"/>
        <v>9500</v>
      </c>
      <c r="Q53" s="22">
        <v>10</v>
      </c>
      <c r="R53" s="45">
        <v>4200</v>
      </c>
      <c r="S53" s="26">
        <f t="shared" si="14"/>
        <v>42000</v>
      </c>
      <c r="T53" s="22">
        <v>10</v>
      </c>
      <c r="U53" s="25">
        <v>11819</v>
      </c>
      <c r="V53" s="24">
        <f t="shared" si="23"/>
        <v>118190</v>
      </c>
      <c r="W53" s="22">
        <v>10</v>
      </c>
      <c r="X53" s="25">
        <v>11360</v>
      </c>
      <c r="Y53" s="24">
        <f t="shared" si="15"/>
        <v>113600</v>
      </c>
      <c r="Z53" s="22">
        <v>10</v>
      </c>
      <c r="AA53" s="25">
        <v>11635</v>
      </c>
      <c r="AB53" s="24">
        <f t="shared" si="24"/>
        <v>116350</v>
      </c>
      <c r="AC53" s="27">
        <f t="shared" si="25"/>
        <v>8786.2857142857138</v>
      </c>
      <c r="AD53" s="6">
        <f t="shared" si="16"/>
        <v>87862.85714285713</v>
      </c>
      <c r="AE53" s="28">
        <f t="shared" si="26"/>
        <v>11360</v>
      </c>
      <c r="AF53" s="29">
        <f t="shared" si="17"/>
        <v>113600</v>
      </c>
      <c r="AG53" s="30">
        <f t="shared" si="27"/>
        <v>7992.8</v>
      </c>
      <c r="AH53" s="31">
        <f t="shared" si="18"/>
        <v>79928</v>
      </c>
    </row>
    <row r="54" spans="1:34" ht="144" x14ac:dyDescent="0.25">
      <c r="A54" s="20">
        <v>49</v>
      </c>
      <c r="B54" s="20" t="s">
        <v>130</v>
      </c>
      <c r="C54" s="21" t="s">
        <v>131</v>
      </c>
      <c r="D54" s="20" t="s">
        <v>129</v>
      </c>
      <c r="E54" s="22">
        <v>10</v>
      </c>
      <c r="F54" s="23"/>
      <c r="G54" s="24">
        <f t="shared" si="19"/>
        <v>0</v>
      </c>
      <c r="H54" s="22">
        <v>10</v>
      </c>
      <c r="I54" s="25">
        <v>5000</v>
      </c>
      <c r="J54" s="24">
        <f t="shared" si="20"/>
        <v>50000</v>
      </c>
      <c r="K54" s="22">
        <v>10</v>
      </c>
      <c r="L54" s="25">
        <v>5752</v>
      </c>
      <c r="M54" s="24">
        <f t="shared" si="21"/>
        <v>57520</v>
      </c>
      <c r="N54" s="22">
        <v>10</v>
      </c>
      <c r="O54" s="25">
        <v>750</v>
      </c>
      <c r="P54" s="24">
        <f t="shared" si="22"/>
        <v>7500</v>
      </c>
      <c r="Q54" s="22">
        <v>10</v>
      </c>
      <c r="R54" s="45">
        <v>4200</v>
      </c>
      <c r="S54" s="26">
        <f t="shared" si="14"/>
        <v>42000</v>
      </c>
      <c r="T54" s="22">
        <v>10</v>
      </c>
      <c r="U54" s="25">
        <v>5931</v>
      </c>
      <c r="V54" s="24">
        <f t="shared" si="23"/>
        <v>59310</v>
      </c>
      <c r="W54" s="22">
        <v>10</v>
      </c>
      <c r="X54" s="25">
        <v>5717</v>
      </c>
      <c r="Y54" s="24">
        <f t="shared" si="15"/>
        <v>57170</v>
      </c>
      <c r="Z54" s="22">
        <v>10</v>
      </c>
      <c r="AA54" s="25">
        <v>6016</v>
      </c>
      <c r="AB54" s="24">
        <f t="shared" si="24"/>
        <v>60160</v>
      </c>
      <c r="AC54" s="27">
        <f t="shared" si="25"/>
        <v>4766.5714285714284</v>
      </c>
      <c r="AD54" s="6">
        <f t="shared" si="16"/>
        <v>47665.714285714283</v>
      </c>
      <c r="AE54" s="28">
        <f t="shared" si="26"/>
        <v>5717</v>
      </c>
      <c r="AF54" s="29">
        <f t="shared" si="17"/>
        <v>57170</v>
      </c>
      <c r="AG54" s="30">
        <f t="shared" si="27"/>
        <v>4522.8</v>
      </c>
      <c r="AH54" s="31">
        <f t="shared" si="18"/>
        <v>45228</v>
      </c>
    </row>
    <row r="55" spans="1:34" ht="264" x14ac:dyDescent="0.25">
      <c r="A55" s="20">
        <v>50</v>
      </c>
      <c r="B55" s="20" t="s">
        <v>132</v>
      </c>
      <c r="C55" s="21" t="s">
        <v>133</v>
      </c>
      <c r="D55" s="20" t="s">
        <v>125</v>
      </c>
      <c r="E55" s="22">
        <v>30</v>
      </c>
      <c r="F55" s="23"/>
      <c r="G55" s="24">
        <f t="shared" si="19"/>
        <v>0</v>
      </c>
      <c r="H55" s="22">
        <v>30</v>
      </c>
      <c r="I55" s="25">
        <v>800</v>
      </c>
      <c r="J55" s="24">
        <f t="shared" si="20"/>
        <v>24000</v>
      </c>
      <c r="K55" s="22">
        <v>30</v>
      </c>
      <c r="L55" s="25">
        <v>907</v>
      </c>
      <c r="M55" s="24">
        <f t="shared" si="21"/>
        <v>27210</v>
      </c>
      <c r="N55" s="22">
        <v>30</v>
      </c>
      <c r="O55" s="25">
        <v>350</v>
      </c>
      <c r="P55" s="24">
        <f t="shared" si="22"/>
        <v>10500</v>
      </c>
      <c r="Q55" s="22">
        <v>30</v>
      </c>
      <c r="R55" s="45">
        <v>1385.4</v>
      </c>
      <c r="S55" s="26">
        <f t="shared" si="14"/>
        <v>41562</v>
      </c>
      <c r="T55" s="22">
        <v>30</v>
      </c>
      <c r="U55" s="25">
        <v>942</v>
      </c>
      <c r="V55" s="24">
        <f t="shared" si="23"/>
        <v>28260</v>
      </c>
      <c r="W55" s="22">
        <v>30</v>
      </c>
      <c r="X55" s="25">
        <v>931</v>
      </c>
      <c r="Y55" s="24">
        <f t="shared" si="15"/>
        <v>27930</v>
      </c>
      <c r="Z55" s="22">
        <v>30</v>
      </c>
      <c r="AA55" s="25">
        <v>972</v>
      </c>
      <c r="AB55" s="24">
        <f t="shared" si="24"/>
        <v>29160</v>
      </c>
      <c r="AC55" s="27">
        <f t="shared" si="25"/>
        <v>898.19999999999993</v>
      </c>
      <c r="AD55" s="6">
        <f t="shared" si="16"/>
        <v>26945.999999999996</v>
      </c>
      <c r="AE55" s="28">
        <f t="shared" si="26"/>
        <v>931</v>
      </c>
      <c r="AF55" s="29">
        <f t="shared" si="17"/>
        <v>27930</v>
      </c>
      <c r="AG55" s="30">
        <f t="shared" si="27"/>
        <v>916.07999999999993</v>
      </c>
      <c r="AH55" s="31">
        <f t="shared" si="18"/>
        <v>27482.399999999998</v>
      </c>
    </row>
    <row r="56" spans="1:34" ht="108" x14ac:dyDescent="0.25">
      <c r="A56" s="20">
        <v>51</v>
      </c>
      <c r="B56" s="20" t="s">
        <v>134</v>
      </c>
      <c r="C56" s="21" t="s">
        <v>135</v>
      </c>
      <c r="D56" s="20" t="s">
        <v>83</v>
      </c>
      <c r="E56" s="22">
        <v>20</v>
      </c>
      <c r="F56" s="23"/>
      <c r="G56" s="24">
        <f t="shared" si="19"/>
        <v>0</v>
      </c>
      <c r="H56" s="22">
        <v>20</v>
      </c>
      <c r="I56" s="25">
        <v>1800</v>
      </c>
      <c r="J56" s="24">
        <f t="shared" si="20"/>
        <v>36000</v>
      </c>
      <c r="K56" s="22">
        <v>20</v>
      </c>
      <c r="L56" s="25">
        <v>2129</v>
      </c>
      <c r="M56" s="24">
        <f t="shared" si="21"/>
        <v>42580</v>
      </c>
      <c r="N56" s="22">
        <v>20</v>
      </c>
      <c r="O56" s="25">
        <v>250</v>
      </c>
      <c r="P56" s="24">
        <f t="shared" si="22"/>
        <v>5000</v>
      </c>
      <c r="Q56" s="22">
        <v>20</v>
      </c>
      <c r="R56" s="25">
        <v>1232.4000000000001</v>
      </c>
      <c r="S56" s="26">
        <f t="shared" si="14"/>
        <v>24648</v>
      </c>
      <c r="T56" s="22">
        <v>20</v>
      </c>
      <c r="U56" s="25">
        <v>2098</v>
      </c>
      <c r="V56" s="24">
        <f t="shared" si="23"/>
        <v>41960</v>
      </c>
      <c r="W56" s="22">
        <v>20</v>
      </c>
      <c r="X56" s="25">
        <v>2092</v>
      </c>
      <c r="Y56" s="24">
        <f t="shared" si="15"/>
        <v>41840</v>
      </c>
      <c r="Z56" s="22">
        <v>20</v>
      </c>
      <c r="AA56" s="25">
        <v>2122</v>
      </c>
      <c r="AB56" s="24">
        <f t="shared" si="24"/>
        <v>42440</v>
      </c>
      <c r="AC56" s="27">
        <f t="shared" si="25"/>
        <v>1674.7714285714285</v>
      </c>
      <c r="AD56" s="6">
        <f t="shared" si="16"/>
        <v>33495.428571428572</v>
      </c>
      <c r="AE56" s="28">
        <f t="shared" si="26"/>
        <v>2092</v>
      </c>
      <c r="AF56" s="29">
        <f t="shared" si="17"/>
        <v>41840</v>
      </c>
      <c r="AG56" s="30">
        <f t="shared" si="27"/>
        <v>1558.8799999999999</v>
      </c>
      <c r="AH56" s="31">
        <f t="shared" si="18"/>
        <v>31177.599999999999</v>
      </c>
    </row>
    <row r="57" spans="1:34" ht="180" x14ac:dyDescent="0.25">
      <c r="A57" s="20">
        <v>52</v>
      </c>
      <c r="B57" s="20" t="s">
        <v>136</v>
      </c>
      <c r="C57" s="21" t="s">
        <v>137</v>
      </c>
      <c r="D57" s="20" t="s">
        <v>83</v>
      </c>
      <c r="E57" s="22">
        <v>20</v>
      </c>
      <c r="F57" s="23"/>
      <c r="G57" s="24">
        <f t="shared" si="19"/>
        <v>0</v>
      </c>
      <c r="H57" s="22">
        <v>20</v>
      </c>
      <c r="I57" s="25">
        <v>2500</v>
      </c>
      <c r="J57" s="24">
        <f t="shared" si="20"/>
        <v>50000</v>
      </c>
      <c r="K57" s="22">
        <v>20</v>
      </c>
      <c r="L57" s="25">
        <v>2957</v>
      </c>
      <c r="M57" s="24">
        <f t="shared" si="21"/>
        <v>59140</v>
      </c>
      <c r="N57" s="22">
        <v>20</v>
      </c>
      <c r="O57" s="25">
        <v>450</v>
      </c>
      <c r="P57" s="24">
        <f t="shared" si="22"/>
        <v>9000</v>
      </c>
      <c r="Q57" s="22">
        <v>20</v>
      </c>
      <c r="R57" s="45">
        <v>4755</v>
      </c>
      <c r="S57" s="26">
        <f t="shared" si="14"/>
        <v>95100</v>
      </c>
      <c r="T57" s="22">
        <v>20</v>
      </c>
      <c r="U57" s="25">
        <v>2950</v>
      </c>
      <c r="V57" s="24">
        <f t="shared" si="23"/>
        <v>59000</v>
      </c>
      <c r="W57" s="22">
        <v>20</v>
      </c>
      <c r="X57" s="25">
        <v>2890</v>
      </c>
      <c r="Y57" s="24">
        <f t="shared" si="15"/>
        <v>57800</v>
      </c>
      <c r="Z57" s="22">
        <v>20</v>
      </c>
      <c r="AA57" s="25">
        <v>2930</v>
      </c>
      <c r="AB57" s="24">
        <f t="shared" si="24"/>
        <v>58600</v>
      </c>
      <c r="AC57" s="27">
        <f t="shared" si="25"/>
        <v>2776</v>
      </c>
      <c r="AD57" s="6">
        <f t="shared" si="16"/>
        <v>55520</v>
      </c>
      <c r="AE57" s="28">
        <f t="shared" si="26"/>
        <v>2930</v>
      </c>
      <c r="AF57" s="29">
        <f t="shared" si="17"/>
        <v>58600</v>
      </c>
      <c r="AG57" s="30">
        <f t="shared" si="27"/>
        <v>2795</v>
      </c>
      <c r="AH57" s="31">
        <f t="shared" si="18"/>
        <v>55900</v>
      </c>
    </row>
    <row r="58" spans="1:34" ht="84" x14ac:dyDescent="0.25">
      <c r="A58" s="20">
        <v>53</v>
      </c>
      <c r="B58" s="20" t="s">
        <v>138</v>
      </c>
      <c r="C58" s="21" t="s">
        <v>139</v>
      </c>
      <c r="D58" s="20" t="s">
        <v>125</v>
      </c>
      <c r="E58" s="22">
        <v>20</v>
      </c>
      <c r="F58" s="23"/>
      <c r="G58" s="24">
        <f t="shared" si="19"/>
        <v>0</v>
      </c>
      <c r="H58" s="22">
        <v>20</v>
      </c>
      <c r="I58" s="25">
        <v>35</v>
      </c>
      <c r="J58" s="24">
        <f t="shared" si="20"/>
        <v>700</v>
      </c>
      <c r="K58" s="22">
        <v>20</v>
      </c>
      <c r="L58" s="25">
        <v>42</v>
      </c>
      <c r="M58" s="24">
        <f t="shared" si="21"/>
        <v>840</v>
      </c>
      <c r="N58" s="22">
        <v>20</v>
      </c>
      <c r="O58" s="25">
        <v>40</v>
      </c>
      <c r="P58" s="24">
        <f t="shared" si="22"/>
        <v>800</v>
      </c>
      <c r="Q58" s="22">
        <v>20</v>
      </c>
      <c r="R58" s="44">
        <v>55.68</v>
      </c>
      <c r="S58" s="26">
        <f t="shared" si="14"/>
        <v>1113.5999999999999</v>
      </c>
      <c r="T58" s="22">
        <v>20</v>
      </c>
      <c r="U58" s="25">
        <v>41</v>
      </c>
      <c r="V58" s="24">
        <f t="shared" si="23"/>
        <v>820</v>
      </c>
      <c r="W58" s="22">
        <v>20</v>
      </c>
      <c r="X58" s="25">
        <v>41</v>
      </c>
      <c r="Y58" s="24">
        <f t="shared" si="15"/>
        <v>820</v>
      </c>
      <c r="Z58" s="22">
        <v>20</v>
      </c>
      <c r="AA58" s="25">
        <v>41</v>
      </c>
      <c r="AB58" s="24">
        <f t="shared" si="24"/>
        <v>820</v>
      </c>
      <c r="AC58" s="27">
        <f t="shared" si="25"/>
        <v>42.24</v>
      </c>
      <c r="AD58" s="6">
        <f t="shared" si="16"/>
        <v>844.80000000000007</v>
      </c>
      <c r="AE58" s="28">
        <f t="shared" si="26"/>
        <v>41</v>
      </c>
      <c r="AF58" s="29">
        <f t="shared" si="17"/>
        <v>820</v>
      </c>
      <c r="AG58" s="30">
        <f t="shared" si="27"/>
        <v>43.736000000000004</v>
      </c>
      <c r="AH58" s="31">
        <f t="shared" si="18"/>
        <v>874.72</v>
      </c>
    </row>
    <row r="59" spans="1:34" ht="24" x14ac:dyDescent="0.25">
      <c r="A59" s="20">
        <v>54</v>
      </c>
      <c r="B59" s="20" t="s">
        <v>140</v>
      </c>
      <c r="C59" s="21" t="s">
        <v>141</v>
      </c>
      <c r="D59" s="20" t="s">
        <v>125</v>
      </c>
      <c r="E59" s="22">
        <v>15</v>
      </c>
      <c r="F59" s="23"/>
      <c r="G59" s="24">
        <f t="shared" si="19"/>
        <v>0</v>
      </c>
      <c r="H59" s="22">
        <v>15</v>
      </c>
      <c r="I59" s="25">
        <v>7500</v>
      </c>
      <c r="J59" s="24">
        <f t="shared" si="20"/>
        <v>112500</v>
      </c>
      <c r="K59" s="22">
        <v>15</v>
      </c>
      <c r="L59" s="25">
        <v>8322</v>
      </c>
      <c r="M59" s="24">
        <f t="shared" si="21"/>
        <v>124830</v>
      </c>
      <c r="N59" s="22">
        <v>15</v>
      </c>
      <c r="O59" s="25">
        <v>1300</v>
      </c>
      <c r="P59" s="24">
        <f t="shared" si="22"/>
        <v>19500</v>
      </c>
      <c r="Q59" s="22">
        <v>15</v>
      </c>
      <c r="R59" s="45">
        <v>2301</v>
      </c>
      <c r="S59" s="26">
        <f t="shared" si="14"/>
        <v>34515</v>
      </c>
      <c r="T59" s="22">
        <v>15</v>
      </c>
      <c r="U59" s="25">
        <v>8719</v>
      </c>
      <c r="V59" s="24">
        <f t="shared" si="23"/>
        <v>130785</v>
      </c>
      <c r="W59" s="22">
        <v>15</v>
      </c>
      <c r="X59" s="25">
        <v>8821</v>
      </c>
      <c r="Y59" s="24">
        <f t="shared" si="15"/>
        <v>132315</v>
      </c>
      <c r="Z59" s="22">
        <v>15</v>
      </c>
      <c r="AA59" s="25">
        <v>9067</v>
      </c>
      <c r="AB59" s="24">
        <f t="shared" si="24"/>
        <v>136005</v>
      </c>
      <c r="AC59" s="27">
        <f t="shared" si="25"/>
        <v>6575.7142857142853</v>
      </c>
      <c r="AD59" s="6">
        <f t="shared" si="16"/>
        <v>98635.714285714275</v>
      </c>
      <c r="AE59" s="28">
        <f t="shared" si="26"/>
        <v>8322</v>
      </c>
      <c r="AF59" s="29">
        <f t="shared" si="17"/>
        <v>124830</v>
      </c>
      <c r="AG59" s="30">
        <f t="shared" si="27"/>
        <v>6041.6</v>
      </c>
      <c r="AH59" s="31">
        <f t="shared" si="18"/>
        <v>90624</v>
      </c>
    </row>
    <row r="60" spans="1:34" ht="24" x14ac:dyDescent="0.25">
      <c r="A60" s="20">
        <v>55</v>
      </c>
      <c r="B60" s="20" t="s">
        <v>140</v>
      </c>
      <c r="C60" s="21" t="s">
        <v>142</v>
      </c>
      <c r="D60" s="20" t="s">
        <v>125</v>
      </c>
      <c r="E60" s="22">
        <v>15</v>
      </c>
      <c r="F60" s="23"/>
      <c r="G60" s="24">
        <f t="shared" si="19"/>
        <v>0</v>
      </c>
      <c r="H60" s="22">
        <v>15</v>
      </c>
      <c r="I60" s="25">
        <v>12000</v>
      </c>
      <c r="J60" s="24">
        <f t="shared" si="20"/>
        <v>180000</v>
      </c>
      <c r="K60" s="22">
        <v>15</v>
      </c>
      <c r="L60" s="25">
        <v>13326</v>
      </c>
      <c r="M60" s="24">
        <f t="shared" si="21"/>
        <v>199890</v>
      </c>
      <c r="N60" s="22">
        <v>15</v>
      </c>
      <c r="O60" s="25">
        <v>2600</v>
      </c>
      <c r="P60" s="24">
        <f t="shared" si="22"/>
        <v>39000</v>
      </c>
      <c r="Q60" s="22">
        <v>15</v>
      </c>
      <c r="R60" s="25">
        <v>4953</v>
      </c>
      <c r="S60" s="26">
        <f t="shared" si="14"/>
        <v>74295</v>
      </c>
      <c r="T60" s="22">
        <v>15</v>
      </c>
      <c r="U60" s="25">
        <v>14067</v>
      </c>
      <c r="V60" s="24">
        <f t="shared" si="23"/>
        <v>211005</v>
      </c>
      <c r="W60" s="22">
        <v>15</v>
      </c>
      <c r="X60" s="25">
        <v>13740</v>
      </c>
      <c r="Y60" s="24">
        <f t="shared" si="15"/>
        <v>206100</v>
      </c>
      <c r="Z60" s="22">
        <v>15</v>
      </c>
      <c r="AA60" s="25">
        <v>14284</v>
      </c>
      <c r="AB60" s="24">
        <f t="shared" si="24"/>
        <v>214260</v>
      </c>
      <c r="AC60" s="27">
        <f t="shared" si="25"/>
        <v>10710</v>
      </c>
      <c r="AD60" s="6">
        <f t="shared" si="16"/>
        <v>160650</v>
      </c>
      <c r="AE60" s="28">
        <f t="shared" si="26"/>
        <v>13326</v>
      </c>
      <c r="AF60" s="29">
        <f t="shared" si="17"/>
        <v>199890</v>
      </c>
      <c r="AG60" s="30">
        <f t="shared" si="27"/>
        <v>9928.7999999999993</v>
      </c>
      <c r="AH60" s="31">
        <f t="shared" si="18"/>
        <v>148932</v>
      </c>
    </row>
    <row r="61" spans="1:34" ht="36" x14ac:dyDescent="0.25">
      <c r="A61" s="20">
        <v>56</v>
      </c>
      <c r="B61" s="20" t="s">
        <v>143</v>
      </c>
      <c r="C61" s="21" t="s">
        <v>144</v>
      </c>
      <c r="D61" s="20" t="s">
        <v>125</v>
      </c>
      <c r="E61" s="22">
        <v>10</v>
      </c>
      <c r="F61" s="23"/>
      <c r="G61" s="24">
        <f t="shared" si="19"/>
        <v>0</v>
      </c>
      <c r="H61" s="22">
        <v>10</v>
      </c>
      <c r="I61" s="25">
        <v>350</v>
      </c>
      <c r="J61" s="24">
        <f t="shared" si="20"/>
        <v>3500</v>
      </c>
      <c r="K61" s="22">
        <v>10</v>
      </c>
      <c r="L61" s="25">
        <v>388</v>
      </c>
      <c r="M61" s="24">
        <f t="shared" si="21"/>
        <v>3880</v>
      </c>
      <c r="N61" s="22">
        <v>10</v>
      </c>
      <c r="O61" s="25">
        <v>150</v>
      </c>
      <c r="P61" s="24">
        <f t="shared" si="22"/>
        <v>1500</v>
      </c>
      <c r="Q61" s="22">
        <v>10</v>
      </c>
      <c r="R61" s="25">
        <v>863.4</v>
      </c>
      <c r="S61" s="26">
        <f t="shared" si="14"/>
        <v>8634</v>
      </c>
      <c r="T61" s="22">
        <v>10</v>
      </c>
      <c r="U61" s="25">
        <v>411</v>
      </c>
      <c r="V61" s="24">
        <f t="shared" si="23"/>
        <v>4110</v>
      </c>
      <c r="W61" s="22">
        <v>10</v>
      </c>
      <c r="X61" s="25">
        <v>394</v>
      </c>
      <c r="Y61" s="24">
        <f t="shared" si="15"/>
        <v>3940</v>
      </c>
      <c r="Z61" s="22">
        <v>10</v>
      </c>
      <c r="AA61" s="25">
        <v>423</v>
      </c>
      <c r="AB61" s="24">
        <f t="shared" si="24"/>
        <v>4230</v>
      </c>
      <c r="AC61" s="27">
        <f t="shared" si="25"/>
        <v>425.62857142857143</v>
      </c>
      <c r="AD61" s="6">
        <f t="shared" si="16"/>
        <v>4256.2857142857147</v>
      </c>
      <c r="AE61" s="28">
        <f t="shared" si="26"/>
        <v>394</v>
      </c>
      <c r="AF61" s="29">
        <f t="shared" si="17"/>
        <v>3940</v>
      </c>
      <c r="AG61" s="30">
        <f t="shared" si="27"/>
        <v>448.28000000000003</v>
      </c>
      <c r="AH61" s="31">
        <f t="shared" si="18"/>
        <v>4482.8</v>
      </c>
    </row>
    <row r="62" spans="1:34" ht="60" x14ac:dyDescent="0.25">
      <c r="A62" s="20">
        <v>57</v>
      </c>
      <c r="B62" s="20" t="s">
        <v>145</v>
      </c>
      <c r="C62" s="21" t="s">
        <v>146</v>
      </c>
      <c r="D62" s="20" t="s">
        <v>125</v>
      </c>
      <c r="E62" s="22">
        <v>15</v>
      </c>
      <c r="F62" s="23"/>
      <c r="G62" s="24">
        <f t="shared" si="19"/>
        <v>0</v>
      </c>
      <c r="H62" s="22">
        <v>15</v>
      </c>
      <c r="I62" s="25">
        <v>420</v>
      </c>
      <c r="J62" s="24">
        <f t="shared" si="20"/>
        <v>6300</v>
      </c>
      <c r="K62" s="22">
        <v>15</v>
      </c>
      <c r="L62" s="25">
        <v>463</v>
      </c>
      <c r="M62" s="24">
        <f t="shared" si="21"/>
        <v>6945</v>
      </c>
      <c r="N62" s="22">
        <v>15</v>
      </c>
      <c r="O62" s="25">
        <v>150</v>
      </c>
      <c r="P62" s="24">
        <f t="shared" si="22"/>
        <v>2250</v>
      </c>
      <c r="Q62" s="22">
        <v>15</v>
      </c>
      <c r="R62" s="25">
        <v>630</v>
      </c>
      <c r="S62" s="26">
        <f t="shared" si="14"/>
        <v>9450</v>
      </c>
      <c r="T62" s="22">
        <v>15</v>
      </c>
      <c r="U62" s="25">
        <v>489</v>
      </c>
      <c r="V62" s="24">
        <f t="shared" si="23"/>
        <v>7335</v>
      </c>
      <c r="W62" s="22">
        <v>15</v>
      </c>
      <c r="X62" s="25">
        <v>473</v>
      </c>
      <c r="Y62" s="24">
        <f t="shared" si="15"/>
        <v>7095</v>
      </c>
      <c r="Z62" s="22">
        <v>15</v>
      </c>
      <c r="AA62" s="25">
        <v>507</v>
      </c>
      <c r="AB62" s="24">
        <f t="shared" si="24"/>
        <v>7605</v>
      </c>
      <c r="AC62" s="27">
        <f t="shared" si="25"/>
        <v>447.42857142857144</v>
      </c>
      <c r="AD62" s="6">
        <f t="shared" si="16"/>
        <v>6711.4285714285716</v>
      </c>
      <c r="AE62" s="28">
        <f t="shared" si="26"/>
        <v>473</v>
      </c>
      <c r="AF62" s="29">
        <f t="shared" si="17"/>
        <v>7095</v>
      </c>
      <c r="AG62" s="30">
        <f t="shared" si="27"/>
        <v>449.8</v>
      </c>
      <c r="AH62" s="31">
        <f t="shared" si="18"/>
        <v>6747</v>
      </c>
    </row>
    <row r="63" spans="1:34" ht="36" x14ac:dyDescent="0.25">
      <c r="A63" s="20">
        <v>58</v>
      </c>
      <c r="B63" s="20" t="s">
        <v>147</v>
      </c>
      <c r="C63" s="21" t="s">
        <v>148</v>
      </c>
      <c r="D63" s="20" t="s">
        <v>83</v>
      </c>
      <c r="E63" s="22">
        <v>20</v>
      </c>
      <c r="F63" s="23"/>
      <c r="G63" s="24">
        <f t="shared" si="19"/>
        <v>0</v>
      </c>
      <c r="H63" s="22">
        <v>20</v>
      </c>
      <c r="I63" s="25">
        <v>90</v>
      </c>
      <c r="J63" s="24">
        <f t="shared" si="20"/>
        <v>1800</v>
      </c>
      <c r="K63" s="22">
        <v>20</v>
      </c>
      <c r="L63" s="25">
        <v>106</v>
      </c>
      <c r="M63" s="24">
        <f t="shared" si="21"/>
        <v>2120</v>
      </c>
      <c r="N63" s="22">
        <v>20</v>
      </c>
      <c r="O63" s="25">
        <v>140</v>
      </c>
      <c r="P63" s="24">
        <f t="shared" si="22"/>
        <v>2800</v>
      </c>
      <c r="Q63" s="22">
        <v>20</v>
      </c>
      <c r="R63" s="25">
        <v>141.6</v>
      </c>
      <c r="S63" s="26">
        <f t="shared" si="14"/>
        <v>2832</v>
      </c>
      <c r="T63" s="22">
        <v>20</v>
      </c>
      <c r="U63" s="25">
        <v>108</v>
      </c>
      <c r="V63" s="24">
        <f t="shared" si="23"/>
        <v>2160</v>
      </c>
      <c r="W63" s="22">
        <v>20</v>
      </c>
      <c r="X63" s="25">
        <v>103</v>
      </c>
      <c r="Y63" s="24">
        <f t="shared" si="15"/>
        <v>2060</v>
      </c>
      <c r="Z63" s="22">
        <v>20</v>
      </c>
      <c r="AA63" s="25">
        <v>105</v>
      </c>
      <c r="AB63" s="24">
        <f t="shared" si="24"/>
        <v>2100</v>
      </c>
      <c r="AC63" s="27">
        <f t="shared" si="25"/>
        <v>113.37142857142858</v>
      </c>
      <c r="AD63" s="6">
        <f t="shared" si="16"/>
        <v>2267.4285714285716</v>
      </c>
      <c r="AE63" s="28">
        <f t="shared" si="26"/>
        <v>106</v>
      </c>
      <c r="AF63" s="29">
        <f t="shared" si="17"/>
        <v>2120</v>
      </c>
      <c r="AG63" s="30">
        <f t="shared" si="27"/>
        <v>119.52000000000001</v>
      </c>
      <c r="AH63" s="31">
        <f t="shared" si="18"/>
        <v>2390.4</v>
      </c>
    </row>
    <row r="64" spans="1:34" ht="24" x14ac:dyDescent="0.25">
      <c r="A64" s="20">
        <v>59</v>
      </c>
      <c r="B64" s="20" t="s">
        <v>149</v>
      </c>
      <c r="C64" s="21" t="s">
        <v>149</v>
      </c>
      <c r="D64" s="20" t="s">
        <v>125</v>
      </c>
      <c r="E64" s="22">
        <v>20</v>
      </c>
      <c r="F64" s="23"/>
      <c r="G64" s="24">
        <f t="shared" si="19"/>
        <v>0</v>
      </c>
      <c r="H64" s="22">
        <v>20</v>
      </c>
      <c r="I64" s="25">
        <v>90</v>
      </c>
      <c r="J64" s="24">
        <f t="shared" si="20"/>
        <v>1800</v>
      </c>
      <c r="K64" s="22">
        <v>20</v>
      </c>
      <c r="L64" s="25">
        <v>106</v>
      </c>
      <c r="M64" s="24">
        <f t="shared" si="21"/>
        <v>2120</v>
      </c>
      <c r="N64" s="22">
        <v>20</v>
      </c>
      <c r="O64" s="25">
        <v>140</v>
      </c>
      <c r="P64" s="24">
        <f t="shared" si="22"/>
        <v>2800</v>
      </c>
      <c r="Q64" s="22">
        <v>20</v>
      </c>
      <c r="R64" s="25">
        <v>148.97999999999999</v>
      </c>
      <c r="S64" s="26">
        <f t="shared" si="14"/>
        <v>2979.6</v>
      </c>
      <c r="T64" s="22">
        <v>20</v>
      </c>
      <c r="U64" s="25">
        <v>107</v>
      </c>
      <c r="V64" s="24">
        <f t="shared" si="23"/>
        <v>2140</v>
      </c>
      <c r="W64" s="22">
        <v>20</v>
      </c>
      <c r="X64" s="25">
        <v>104</v>
      </c>
      <c r="Y64" s="24">
        <f t="shared" si="15"/>
        <v>2080</v>
      </c>
      <c r="Z64" s="22">
        <v>20</v>
      </c>
      <c r="AA64" s="25">
        <v>109</v>
      </c>
      <c r="AB64" s="24">
        <f t="shared" si="24"/>
        <v>2180</v>
      </c>
      <c r="AC64" s="27">
        <f t="shared" si="25"/>
        <v>114.99714285714286</v>
      </c>
      <c r="AD64" s="6">
        <f t="shared" si="16"/>
        <v>2299.9428571428571</v>
      </c>
      <c r="AE64" s="28">
        <f t="shared" si="26"/>
        <v>107</v>
      </c>
      <c r="AF64" s="29">
        <f t="shared" si="17"/>
        <v>2140</v>
      </c>
      <c r="AG64" s="30">
        <f t="shared" si="27"/>
        <v>121.79600000000001</v>
      </c>
      <c r="AH64" s="31">
        <f t="shared" si="18"/>
        <v>2435.92</v>
      </c>
    </row>
    <row r="65" spans="1:34" ht="36" x14ac:dyDescent="0.25">
      <c r="A65" s="20">
        <v>60</v>
      </c>
      <c r="B65" s="20" t="s">
        <v>150</v>
      </c>
      <c r="C65" s="21" t="s">
        <v>150</v>
      </c>
      <c r="D65" s="20" t="s">
        <v>125</v>
      </c>
      <c r="E65" s="22">
        <v>20</v>
      </c>
      <c r="F65" s="23"/>
      <c r="G65" s="24">
        <f t="shared" si="19"/>
        <v>0</v>
      </c>
      <c r="H65" s="22">
        <v>20</v>
      </c>
      <c r="I65" s="25">
        <v>90</v>
      </c>
      <c r="J65" s="24">
        <f t="shared" si="20"/>
        <v>1800</v>
      </c>
      <c r="K65" s="22">
        <v>20</v>
      </c>
      <c r="L65" s="25">
        <v>105</v>
      </c>
      <c r="M65" s="24">
        <f t="shared" si="21"/>
        <v>2100</v>
      </c>
      <c r="N65" s="22">
        <v>20</v>
      </c>
      <c r="O65" s="25">
        <v>140</v>
      </c>
      <c r="P65" s="24">
        <f t="shared" si="22"/>
        <v>2800</v>
      </c>
      <c r="Q65" s="22">
        <v>20</v>
      </c>
      <c r="R65" s="25">
        <v>148.97999999999999</v>
      </c>
      <c r="S65" s="26">
        <f t="shared" si="14"/>
        <v>2979.6</v>
      </c>
      <c r="T65" s="22">
        <v>20</v>
      </c>
      <c r="U65" s="25">
        <v>108</v>
      </c>
      <c r="V65" s="24">
        <f t="shared" si="23"/>
        <v>2160</v>
      </c>
      <c r="W65" s="22">
        <v>20</v>
      </c>
      <c r="X65" s="25">
        <v>101</v>
      </c>
      <c r="Y65" s="24">
        <f t="shared" si="15"/>
        <v>2020</v>
      </c>
      <c r="Z65" s="22">
        <v>20</v>
      </c>
      <c r="AA65" s="25">
        <v>106</v>
      </c>
      <c r="AB65" s="24">
        <f t="shared" si="24"/>
        <v>2120</v>
      </c>
      <c r="AC65" s="27">
        <f t="shared" si="25"/>
        <v>114.14</v>
      </c>
      <c r="AD65" s="6">
        <f t="shared" si="16"/>
        <v>2282.8000000000002</v>
      </c>
      <c r="AE65" s="28">
        <f t="shared" si="26"/>
        <v>106</v>
      </c>
      <c r="AF65" s="29">
        <f t="shared" si="17"/>
        <v>2120</v>
      </c>
      <c r="AG65" s="30">
        <f t="shared" si="27"/>
        <v>120.79600000000001</v>
      </c>
      <c r="AH65" s="31">
        <f t="shared" si="18"/>
        <v>2415.92</v>
      </c>
    </row>
    <row r="66" spans="1:34" ht="24" x14ac:dyDescent="0.25">
      <c r="A66" s="20">
        <v>61</v>
      </c>
      <c r="B66" s="20" t="s">
        <v>151</v>
      </c>
      <c r="C66" s="21" t="s">
        <v>151</v>
      </c>
      <c r="D66" s="20" t="s">
        <v>125</v>
      </c>
      <c r="E66" s="22">
        <v>20</v>
      </c>
      <c r="F66" s="23"/>
      <c r="G66" s="24">
        <f t="shared" si="19"/>
        <v>0</v>
      </c>
      <c r="H66" s="22">
        <v>20</v>
      </c>
      <c r="I66" s="25">
        <v>90</v>
      </c>
      <c r="J66" s="24">
        <f t="shared" si="20"/>
        <v>1800</v>
      </c>
      <c r="K66" s="22">
        <v>20</v>
      </c>
      <c r="L66" s="25">
        <v>101</v>
      </c>
      <c r="M66" s="24">
        <f t="shared" si="21"/>
        <v>2020</v>
      </c>
      <c r="N66" s="22">
        <v>20</v>
      </c>
      <c r="O66" s="25">
        <v>140</v>
      </c>
      <c r="P66" s="24">
        <f t="shared" si="22"/>
        <v>2800</v>
      </c>
      <c r="Q66" s="22">
        <v>20</v>
      </c>
      <c r="R66" s="25">
        <v>148.97999999999999</v>
      </c>
      <c r="S66" s="26">
        <f t="shared" si="14"/>
        <v>2979.6</v>
      </c>
      <c r="T66" s="22">
        <v>20</v>
      </c>
      <c r="U66" s="25">
        <v>104</v>
      </c>
      <c r="V66" s="24">
        <f t="shared" si="23"/>
        <v>2080</v>
      </c>
      <c r="W66" s="22">
        <v>20</v>
      </c>
      <c r="X66" s="25">
        <v>105</v>
      </c>
      <c r="Y66" s="24">
        <f t="shared" si="15"/>
        <v>2100</v>
      </c>
      <c r="Z66" s="22">
        <v>20</v>
      </c>
      <c r="AA66" s="25">
        <v>108</v>
      </c>
      <c r="AB66" s="24">
        <f t="shared" si="24"/>
        <v>2160</v>
      </c>
      <c r="AC66" s="27">
        <f t="shared" si="25"/>
        <v>113.85428571428572</v>
      </c>
      <c r="AD66" s="6">
        <f t="shared" si="16"/>
        <v>2277.0857142857144</v>
      </c>
      <c r="AE66" s="28">
        <f t="shared" si="26"/>
        <v>105</v>
      </c>
      <c r="AF66" s="29">
        <f t="shared" si="17"/>
        <v>2100</v>
      </c>
      <c r="AG66" s="30">
        <f t="shared" si="27"/>
        <v>121.196</v>
      </c>
      <c r="AH66" s="31">
        <f t="shared" si="18"/>
        <v>2423.92</v>
      </c>
    </row>
    <row r="67" spans="1:34" ht="252" x14ac:dyDescent="0.25">
      <c r="A67" s="20">
        <v>62</v>
      </c>
      <c r="B67" s="20" t="s">
        <v>152</v>
      </c>
      <c r="C67" s="21" t="s">
        <v>153</v>
      </c>
      <c r="D67" s="20" t="s">
        <v>83</v>
      </c>
      <c r="E67" s="22">
        <v>15</v>
      </c>
      <c r="F67" s="23"/>
      <c r="G67" s="24">
        <f t="shared" si="19"/>
        <v>0</v>
      </c>
      <c r="H67" s="22">
        <v>15</v>
      </c>
      <c r="I67" s="25">
        <v>2800</v>
      </c>
      <c r="J67" s="24">
        <f t="shared" si="20"/>
        <v>42000</v>
      </c>
      <c r="K67" s="22">
        <v>15</v>
      </c>
      <c r="L67" s="25">
        <v>3269</v>
      </c>
      <c r="M67" s="24">
        <f t="shared" si="21"/>
        <v>49035</v>
      </c>
      <c r="N67" s="22">
        <v>15</v>
      </c>
      <c r="O67" s="25">
        <v>400</v>
      </c>
      <c r="P67" s="24">
        <f t="shared" si="22"/>
        <v>6000</v>
      </c>
      <c r="Q67" s="22">
        <v>15</v>
      </c>
      <c r="R67" s="25">
        <v>1435.2</v>
      </c>
      <c r="S67" s="26">
        <f t="shared" si="14"/>
        <v>21528</v>
      </c>
      <c r="T67" s="22">
        <v>15</v>
      </c>
      <c r="U67" s="25">
        <v>3227</v>
      </c>
      <c r="V67" s="24">
        <f t="shared" si="23"/>
        <v>48405</v>
      </c>
      <c r="W67" s="22">
        <v>15</v>
      </c>
      <c r="X67" s="25">
        <v>3159</v>
      </c>
      <c r="Y67" s="24">
        <f t="shared" si="15"/>
        <v>47385</v>
      </c>
      <c r="Z67" s="22">
        <v>15</v>
      </c>
      <c r="AA67" s="25">
        <v>3332</v>
      </c>
      <c r="AB67" s="24">
        <f t="shared" si="24"/>
        <v>49980</v>
      </c>
      <c r="AC67" s="27">
        <f t="shared" si="25"/>
        <v>2517.457142857143</v>
      </c>
      <c r="AD67" s="6">
        <f t="shared" si="16"/>
        <v>37761.857142857145</v>
      </c>
      <c r="AE67" s="28">
        <f t="shared" si="26"/>
        <v>3159</v>
      </c>
      <c r="AF67" s="29">
        <f t="shared" si="17"/>
        <v>47385</v>
      </c>
      <c r="AG67" s="30">
        <f t="shared" si="27"/>
        <v>2310.6400000000003</v>
      </c>
      <c r="AH67" s="31">
        <f t="shared" si="18"/>
        <v>34659.600000000006</v>
      </c>
    </row>
    <row r="68" spans="1:34" ht="192" x14ac:dyDescent="0.25">
      <c r="A68" s="20">
        <v>63</v>
      </c>
      <c r="B68" s="20" t="s">
        <v>154</v>
      </c>
      <c r="C68" s="21" t="s">
        <v>155</v>
      </c>
      <c r="D68" s="20" t="s">
        <v>156</v>
      </c>
      <c r="E68" s="22">
        <v>10</v>
      </c>
      <c r="F68" s="23"/>
      <c r="G68" s="24">
        <f t="shared" si="19"/>
        <v>0</v>
      </c>
      <c r="H68" s="22">
        <v>10</v>
      </c>
      <c r="I68" s="25">
        <v>2300</v>
      </c>
      <c r="J68" s="24">
        <f t="shared" si="20"/>
        <v>23000</v>
      </c>
      <c r="K68" s="22">
        <v>10</v>
      </c>
      <c r="L68" s="25">
        <v>2674</v>
      </c>
      <c r="M68" s="24">
        <f t="shared" si="21"/>
        <v>26740</v>
      </c>
      <c r="N68" s="22">
        <v>10</v>
      </c>
      <c r="O68" s="25">
        <v>550</v>
      </c>
      <c r="P68" s="24">
        <f t="shared" si="22"/>
        <v>5500</v>
      </c>
      <c r="Q68" s="22">
        <v>10</v>
      </c>
      <c r="R68" s="25">
        <v>3164.7</v>
      </c>
      <c r="S68" s="26">
        <f t="shared" si="14"/>
        <v>31647</v>
      </c>
      <c r="T68" s="22">
        <v>10</v>
      </c>
      <c r="U68" s="25">
        <v>2688</v>
      </c>
      <c r="V68" s="24">
        <f t="shared" si="23"/>
        <v>26880</v>
      </c>
      <c r="W68" s="22">
        <v>10</v>
      </c>
      <c r="X68" s="25">
        <v>2599</v>
      </c>
      <c r="Y68" s="24">
        <f t="shared" si="15"/>
        <v>25990</v>
      </c>
      <c r="Z68" s="22">
        <v>10</v>
      </c>
      <c r="AA68" s="25">
        <v>2724</v>
      </c>
      <c r="AB68" s="24">
        <f t="shared" si="24"/>
        <v>27240</v>
      </c>
      <c r="AC68" s="27">
        <f t="shared" si="25"/>
        <v>2385.6714285714288</v>
      </c>
      <c r="AD68" s="6">
        <f t="shared" si="16"/>
        <v>23856.71428571429</v>
      </c>
      <c r="AE68" s="28">
        <f t="shared" si="26"/>
        <v>2674</v>
      </c>
      <c r="AF68" s="29">
        <f t="shared" si="17"/>
        <v>26740</v>
      </c>
      <c r="AG68" s="30">
        <f t="shared" si="27"/>
        <v>2345.1400000000003</v>
      </c>
      <c r="AH68" s="31">
        <f t="shared" si="18"/>
        <v>23451.4</v>
      </c>
    </row>
    <row r="69" spans="1:34" ht="60" x14ac:dyDescent="0.25">
      <c r="A69" s="20">
        <v>64</v>
      </c>
      <c r="B69" s="20" t="s">
        <v>157</v>
      </c>
      <c r="C69" s="21" t="s">
        <v>158</v>
      </c>
      <c r="D69" s="20" t="s">
        <v>125</v>
      </c>
      <c r="E69" s="22">
        <v>20</v>
      </c>
      <c r="F69" s="23"/>
      <c r="G69" s="24">
        <f t="shared" si="19"/>
        <v>0</v>
      </c>
      <c r="H69" s="22">
        <v>20</v>
      </c>
      <c r="I69" s="25">
        <v>90</v>
      </c>
      <c r="J69" s="24">
        <f t="shared" si="20"/>
        <v>1800</v>
      </c>
      <c r="K69" s="22">
        <v>20</v>
      </c>
      <c r="L69" s="25">
        <v>105</v>
      </c>
      <c r="M69" s="24">
        <f t="shared" si="21"/>
        <v>2100</v>
      </c>
      <c r="N69" s="22">
        <v>20</v>
      </c>
      <c r="O69" s="25">
        <v>150</v>
      </c>
      <c r="P69" s="24">
        <f t="shared" si="22"/>
        <v>3000</v>
      </c>
      <c r="Q69" s="22">
        <v>20</v>
      </c>
      <c r="R69" s="25">
        <v>454.2</v>
      </c>
      <c r="S69" s="26">
        <f t="shared" si="14"/>
        <v>9084</v>
      </c>
      <c r="T69" s="22">
        <v>20</v>
      </c>
      <c r="U69" s="25">
        <v>108</v>
      </c>
      <c r="V69" s="24">
        <f t="shared" si="23"/>
        <v>2160</v>
      </c>
      <c r="W69" s="22">
        <v>20</v>
      </c>
      <c r="X69" s="25">
        <v>104</v>
      </c>
      <c r="Y69" s="24">
        <f t="shared" si="15"/>
        <v>2080</v>
      </c>
      <c r="Z69" s="22">
        <v>20</v>
      </c>
      <c r="AA69" s="25">
        <v>105</v>
      </c>
      <c r="AB69" s="24">
        <f t="shared" si="24"/>
        <v>2100</v>
      </c>
      <c r="AC69" s="27">
        <f t="shared" si="25"/>
        <v>159.45714285714286</v>
      </c>
      <c r="AD69" s="6">
        <f t="shared" si="16"/>
        <v>3189.1428571428569</v>
      </c>
      <c r="AE69" s="28">
        <f t="shared" si="26"/>
        <v>105</v>
      </c>
      <c r="AF69" s="29">
        <f t="shared" si="17"/>
        <v>2100</v>
      </c>
      <c r="AG69" s="30">
        <f t="shared" si="27"/>
        <v>184.24</v>
      </c>
      <c r="AH69" s="31">
        <f t="shared" si="18"/>
        <v>3684.8</v>
      </c>
    </row>
    <row r="70" spans="1:34" ht="24" x14ac:dyDescent="0.25">
      <c r="A70" s="20">
        <v>65</v>
      </c>
      <c r="B70" s="20" t="s">
        <v>159</v>
      </c>
      <c r="C70" s="21" t="s">
        <v>160</v>
      </c>
      <c r="D70" s="20" t="s">
        <v>125</v>
      </c>
      <c r="E70" s="22">
        <v>20</v>
      </c>
      <c r="F70" s="23"/>
      <c r="G70" s="24">
        <f t="shared" si="19"/>
        <v>0</v>
      </c>
      <c r="H70" s="22">
        <v>20</v>
      </c>
      <c r="I70" s="25">
        <v>90</v>
      </c>
      <c r="J70" s="24">
        <f t="shared" si="20"/>
        <v>1800</v>
      </c>
      <c r="K70" s="22">
        <v>20</v>
      </c>
      <c r="L70" s="25">
        <v>105</v>
      </c>
      <c r="M70" s="24">
        <f t="shared" si="21"/>
        <v>2100</v>
      </c>
      <c r="N70" s="22">
        <v>20</v>
      </c>
      <c r="O70" s="25">
        <v>150</v>
      </c>
      <c r="P70" s="24">
        <f t="shared" si="22"/>
        <v>3000</v>
      </c>
      <c r="Q70" s="22">
        <v>20</v>
      </c>
      <c r="R70" s="25">
        <v>498</v>
      </c>
      <c r="S70" s="26">
        <f t="shared" si="14"/>
        <v>9960</v>
      </c>
      <c r="T70" s="22">
        <v>20</v>
      </c>
      <c r="U70" s="25">
        <v>108</v>
      </c>
      <c r="V70" s="24">
        <f t="shared" si="23"/>
        <v>2160</v>
      </c>
      <c r="W70" s="22">
        <v>20</v>
      </c>
      <c r="X70" s="25">
        <v>106</v>
      </c>
      <c r="Y70" s="24">
        <f t="shared" si="15"/>
        <v>2120</v>
      </c>
      <c r="Z70" s="22">
        <v>20</v>
      </c>
      <c r="AA70" s="25">
        <v>108</v>
      </c>
      <c r="AB70" s="24">
        <f t="shared" si="24"/>
        <v>2160</v>
      </c>
      <c r="AC70" s="27">
        <f t="shared" si="25"/>
        <v>166.42857142857142</v>
      </c>
      <c r="AD70" s="6">
        <f t="shared" si="16"/>
        <v>3328.5714285714284</v>
      </c>
      <c r="AE70" s="28">
        <f t="shared" si="26"/>
        <v>108</v>
      </c>
      <c r="AF70" s="29">
        <f t="shared" si="17"/>
        <v>2160</v>
      </c>
      <c r="AG70" s="30">
        <f t="shared" si="27"/>
        <v>194</v>
      </c>
      <c r="AH70" s="31">
        <f t="shared" si="18"/>
        <v>3880</v>
      </c>
    </row>
    <row r="71" spans="1:34" ht="72" x14ac:dyDescent="0.25">
      <c r="A71" s="20">
        <v>66</v>
      </c>
      <c r="B71" s="20" t="s">
        <v>161</v>
      </c>
      <c r="C71" s="21" t="s">
        <v>162</v>
      </c>
      <c r="D71" s="20" t="s">
        <v>163</v>
      </c>
      <c r="E71" s="22">
        <v>30</v>
      </c>
      <c r="F71" s="23"/>
      <c r="G71" s="24">
        <f t="shared" si="19"/>
        <v>0</v>
      </c>
      <c r="H71" s="22">
        <v>30</v>
      </c>
      <c r="I71" s="25">
        <v>450</v>
      </c>
      <c r="J71" s="24">
        <f t="shared" si="20"/>
        <v>13500</v>
      </c>
      <c r="K71" s="22">
        <v>30</v>
      </c>
      <c r="L71" s="25">
        <v>507</v>
      </c>
      <c r="M71" s="24">
        <f t="shared" si="21"/>
        <v>15210</v>
      </c>
      <c r="N71" s="22">
        <v>30</v>
      </c>
      <c r="O71" s="25">
        <v>300</v>
      </c>
      <c r="P71" s="24">
        <f t="shared" si="22"/>
        <v>9000</v>
      </c>
      <c r="Q71" s="22">
        <v>30</v>
      </c>
      <c r="R71" s="25">
        <v>491.7</v>
      </c>
      <c r="S71" s="26">
        <f t="shared" si="14"/>
        <v>14751</v>
      </c>
      <c r="T71" s="22">
        <v>30</v>
      </c>
      <c r="U71" s="25">
        <v>518</v>
      </c>
      <c r="V71" s="24">
        <f t="shared" si="23"/>
        <v>15540</v>
      </c>
      <c r="W71" s="22">
        <v>30</v>
      </c>
      <c r="X71" s="25">
        <v>528</v>
      </c>
      <c r="Y71" s="24">
        <f t="shared" si="15"/>
        <v>15840</v>
      </c>
      <c r="Z71" s="22">
        <v>30</v>
      </c>
      <c r="AA71" s="25">
        <v>533</v>
      </c>
      <c r="AB71" s="24">
        <f t="shared" si="24"/>
        <v>15990</v>
      </c>
      <c r="AC71" s="27">
        <f t="shared" si="25"/>
        <v>475.38571428571424</v>
      </c>
      <c r="AD71" s="6">
        <f t="shared" si="16"/>
        <v>14261.571428571428</v>
      </c>
      <c r="AE71" s="28">
        <f t="shared" si="26"/>
        <v>507</v>
      </c>
      <c r="AF71" s="29">
        <f t="shared" si="17"/>
        <v>15210</v>
      </c>
      <c r="AG71" s="30">
        <f t="shared" si="27"/>
        <v>474.14</v>
      </c>
      <c r="AH71" s="31">
        <f t="shared" si="18"/>
        <v>14224.199999999999</v>
      </c>
    </row>
    <row r="72" spans="1:34" ht="72" x14ac:dyDescent="0.25">
      <c r="A72" s="20">
        <v>67</v>
      </c>
      <c r="B72" s="20" t="s">
        <v>164</v>
      </c>
      <c r="C72" s="21" t="s">
        <v>165</v>
      </c>
      <c r="D72" s="20" t="s">
        <v>83</v>
      </c>
      <c r="E72" s="22">
        <v>10</v>
      </c>
      <c r="F72" s="23"/>
      <c r="G72" s="24">
        <f t="shared" si="19"/>
        <v>0</v>
      </c>
      <c r="H72" s="22">
        <v>10</v>
      </c>
      <c r="I72" s="25">
        <v>400</v>
      </c>
      <c r="J72" s="24">
        <f t="shared" si="20"/>
        <v>4000</v>
      </c>
      <c r="K72" s="22">
        <v>10</v>
      </c>
      <c r="L72" s="25">
        <v>476</v>
      </c>
      <c r="M72" s="24">
        <f t="shared" si="21"/>
        <v>4760</v>
      </c>
      <c r="N72" s="22">
        <v>10</v>
      </c>
      <c r="O72" s="25">
        <v>140</v>
      </c>
      <c r="P72" s="24">
        <f t="shared" si="22"/>
        <v>1400</v>
      </c>
      <c r="Q72" s="22">
        <v>10</v>
      </c>
      <c r="R72" s="25">
        <v>288.60000000000002</v>
      </c>
      <c r="S72" s="26">
        <f t="shared" si="14"/>
        <v>2886</v>
      </c>
      <c r="T72" s="22">
        <v>10</v>
      </c>
      <c r="U72" s="25">
        <v>465</v>
      </c>
      <c r="V72" s="24">
        <f t="shared" si="23"/>
        <v>4650</v>
      </c>
      <c r="W72" s="22">
        <v>10</v>
      </c>
      <c r="X72" s="25">
        <v>457</v>
      </c>
      <c r="Y72" s="24">
        <f t="shared" si="15"/>
        <v>4570</v>
      </c>
      <c r="Z72" s="22">
        <v>10</v>
      </c>
      <c r="AA72" s="25">
        <v>477</v>
      </c>
      <c r="AB72" s="24">
        <f t="shared" si="24"/>
        <v>4770</v>
      </c>
      <c r="AC72" s="27">
        <f t="shared" si="25"/>
        <v>386.2285714285714</v>
      </c>
      <c r="AD72" s="6">
        <f t="shared" si="16"/>
        <v>3862.2857142857138</v>
      </c>
      <c r="AE72" s="28">
        <f t="shared" si="26"/>
        <v>457</v>
      </c>
      <c r="AF72" s="29">
        <f t="shared" si="17"/>
        <v>4570</v>
      </c>
      <c r="AG72" s="30">
        <f t="shared" si="27"/>
        <v>365.52</v>
      </c>
      <c r="AH72" s="31">
        <f t="shared" si="18"/>
        <v>3655.2</v>
      </c>
    </row>
    <row r="73" spans="1:34" ht="144" x14ac:dyDescent="0.25">
      <c r="A73" s="20">
        <v>68</v>
      </c>
      <c r="B73" s="20" t="s">
        <v>166</v>
      </c>
      <c r="C73" s="21" t="s">
        <v>167</v>
      </c>
      <c r="D73" s="20" t="s">
        <v>168</v>
      </c>
      <c r="E73" s="22">
        <v>10</v>
      </c>
      <c r="F73" s="23"/>
      <c r="G73" s="24">
        <f t="shared" si="19"/>
        <v>0</v>
      </c>
      <c r="H73" s="22">
        <v>10</v>
      </c>
      <c r="I73" s="25">
        <v>1200</v>
      </c>
      <c r="J73" s="24">
        <f t="shared" si="20"/>
        <v>12000</v>
      </c>
      <c r="K73" s="22">
        <v>10</v>
      </c>
      <c r="L73" s="25">
        <v>1422</v>
      </c>
      <c r="M73" s="24">
        <f t="shared" si="21"/>
        <v>14220</v>
      </c>
      <c r="N73" s="22">
        <v>10</v>
      </c>
      <c r="O73" s="25">
        <v>200</v>
      </c>
      <c r="P73" s="24">
        <f t="shared" si="22"/>
        <v>2000</v>
      </c>
      <c r="Q73" s="22">
        <v>10</v>
      </c>
      <c r="R73" s="25">
        <v>1183.8</v>
      </c>
      <c r="S73" s="26">
        <f t="shared" si="14"/>
        <v>11838</v>
      </c>
      <c r="T73" s="22">
        <v>10</v>
      </c>
      <c r="U73" s="25">
        <v>1385</v>
      </c>
      <c r="V73" s="24">
        <f t="shared" si="23"/>
        <v>13850</v>
      </c>
      <c r="W73" s="22">
        <v>10</v>
      </c>
      <c r="X73" s="25">
        <v>1400</v>
      </c>
      <c r="Y73" s="24">
        <f t="shared" si="15"/>
        <v>14000</v>
      </c>
      <c r="Z73" s="22">
        <v>10</v>
      </c>
      <c r="AA73" s="25">
        <v>1443</v>
      </c>
      <c r="AB73" s="24">
        <f t="shared" si="24"/>
        <v>14430</v>
      </c>
      <c r="AC73" s="27">
        <f t="shared" si="25"/>
        <v>1176.2571428571428</v>
      </c>
      <c r="AD73" s="6">
        <f t="shared" si="16"/>
        <v>11762.571428571428</v>
      </c>
      <c r="AE73" s="28">
        <f t="shared" si="26"/>
        <v>1385</v>
      </c>
      <c r="AF73" s="29">
        <f t="shared" si="17"/>
        <v>13850</v>
      </c>
      <c r="AG73" s="30">
        <f t="shared" si="27"/>
        <v>1122.3600000000001</v>
      </c>
      <c r="AH73" s="31">
        <f t="shared" si="18"/>
        <v>11223.600000000002</v>
      </c>
    </row>
    <row r="74" spans="1:34" ht="36" x14ac:dyDescent="0.25">
      <c r="A74" s="20">
        <v>69</v>
      </c>
      <c r="B74" s="20" t="s">
        <v>169</v>
      </c>
      <c r="C74" s="21" t="s">
        <v>170</v>
      </c>
      <c r="D74" s="20" t="s">
        <v>83</v>
      </c>
      <c r="E74" s="22">
        <v>15</v>
      </c>
      <c r="F74" s="23"/>
      <c r="G74" s="24">
        <f t="shared" si="19"/>
        <v>0</v>
      </c>
      <c r="H74" s="22">
        <v>15</v>
      </c>
      <c r="I74" s="25">
        <v>200</v>
      </c>
      <c r="J74" s="24">
        <f t="shared" si="20"/>
        <v>3000</v>
      </c>
      <c r="K74" s="22">
        <v>15</v>
      </c>
      <c r="L74" s="25">
        <v>234</v>
      </c>
      <c r="M74" s="24">
        <f t="shared" si="21"/>
        <v>3510</v>
      </c>
      <c r="N74" s="22">
        <v>15</v>
      </c>
      <c r="O74" s="25">
        <v>340</v>
      </c>
      <c r="P74" s="24">
        <f t="shared" si="22"/>
        <v>5100</v>
      </c>
      <c r="Q74" s="22">
        <v>15</v>
      </c>
      <c r="R74" s="25">
        <v>227.4</v>
      </c>
      <c r="S74" s="26">
        <f t="shared" si="14"/>
        <v>3411</v>
      </c>
      <c r="T74" s="22">
        <v>15</v>
      </c>
      <c r="U74" s="25">
        <v>238</v>
      </c>
      <c r="V74" s="24">
        <f t="shared" si="23"/>
        <v>3570</v>
      </c>
      <c r="W74" s="22">
        <v>15</v>
      </c>
      <c r="X74" s="25">
        <v>234</v>
      </c>
      <c r="Y74" s="24">
        <f t="shared" si="15"/>
        <v>3510</v>
      </c>
      <c r="Z74" s="22">
        <v>15</v>
      </c>
      <c r="AA74" s="25">
        <v>244</v>
      </c>
      <c r="AB74" s="24">
        <f t="shared" si="24"/>
        <v>3660</v>
      </c>
      <c r="AC74" s="27">
        <f t="shared" si="25"/>
        <v>245.34285714285716</v>
      </c>
      <c r="AD74" s="6">
        <f t="shared" si="16"/>
        <v>3680.1428571428573</v>
      </c>
      <c r="AE74" s="28">
        <f t="shared" si="26"/>
        <v>234</v>
      </c>
      <c r="AF74" s="29">
        <f t="shared" si="17"/>
        <v>3510</v>
      </c>
      <c r="AG74" s="30">
        <f t="shared" si="27"/>
        <v>256.68</v>
      </c>
      <c r="AH74" s="31">
        <f t="shared" si="18"/>
        <v>3850.2000000000003</v>
      </c>
    </row>
    <row r="75" spans="1:34" ht="36" x14ac:dyDescent="0.25">
      <c r="A75" s="20">
        <v>70</v>
      </c>
      <c r="B75" s="20" t="s">
        <v>171</v>
      </c>
      <c r="C75" s="21" t="s">
        <v>172</v>
      </c>
      <c r="D75" s="20" t="s">
        <v>83</v>
      </c>
      <c r="E75" s="22">
        <v>15</v>
      </c>
      <c r="F75" s="23"/>
      <c r="G75" s="24">
        <f t="shared" si="19"/>
        <v>0</v>
      </c>
      <c r="H75" s="22">
        <v>15</v>
      </c>
      <c r="I75" s="25">
        <v>90</v>
      </c>
      <c r="J75" s="24">
        <f t="shared" si="20"/>
        <v>1350</v>
      </c>
      <c r="K75" s="22">
        <v>15</v>
      </c>
      <c r="L75" s="25">
        <v>107</v>
      </c>
      <c r="M75" s="24">
        <f t="shared" si="21"/>
        <v>1605</v>
      </c>
      <c r="N75" s="22">
        <v>15</v>
      </c>
      <c r="O75" s="25">
        <v>165</v>
      </c>
      <c r="P75" s="24">
        <f t="shared" si="22"/>
        <v>2475</v>
      </c>
      <c r="Q75" s="22">
        <v>15</v>
      </c>
      <c r="R75" s="25">
        <v>236.16</v>
      </c>
      <c r="S75" s="26">
        <f t="shared" si="14"/>
        <v>3542.4</v>
      </c>
      <c r="T75" s="22">
        <v>15</v>
      </c>
      <c r="U75" s="25">
        <v>107</v>
      </c>
      <c r="V75" s="24">
        <f t="shared" si="23"/>
        <v>1605</v>
      </c>
      <c r="W75" s="22">
        <v>15</v>
      </c>
      <c r="X75" s="25">
        <v>103</v>
      </c>
      <c r="Y75" s="24">
        <f t="shared" si="15"/>
        <v>1545</v>
      </c>
      <c r="Z75" s="22">
        <v>15</v>
      </c>
      <c r="AA75" s="25">
        <v>109</v>
      </c>
      <c r="AB75" s="24">
        <f t="shared" si="24"/>
        <v>1635</v>
      </c>
      <c r="AC75" s="27">
        <f t="shared" si="25"/>
        <v>131.02285714285713</v>
      </c>
      <c r="AD75" s="6">
        <f t="shared" si="16"/>
        <v>1965.3428571428569</v>
      </c>
      <c r="AE75" s="28">
        <f t="shared" si="26"/>
        <v>107</v>
      </c>
      <c r="AF75" s="29">
        <f t="shared" si="17"/>
        <v>1605</v>
      </c>
      <c r="AG75" s="30">
        <f t="shared" si="27"/>
        <v>144.03199999999998</v>
      </c>
      <c r="AH75" s="31">
        <f t="shared" si="18"/>
        <v>2160.4799999999996</v>
      </c>
    </row>
    <row r="76" spans="1:34" ht="144" x14ac:dyDescent="0.25">
      <c r="A76" s="20">
        <v>71</v>
      </c>
      <c r="B76" s="20" t="s">
        <v>173</v>
      </c>
      <c r="C76" s="21" t="s">
        <v>174</v>
      </c>
      <c r="D76" s="20" t="s">
        <v>83</v>
      </c>
      <c r="E76" s="22">
        <v>15</v>
      </c>
      <c r="F76" s="23"/>
      <c r="G76" s="24">
        <f t="shared" si="19"/>
        <v>0</v>
      </c>
      <c r="H76" s="22">
        <v>15</v>
      </c>
      <c r="I76" s="25">
        <v>2500</v>
      </c>
      <c r="J76" s="24">
        <f t="shared" si="20"/>
        <v>37500</v>
      </c>
      <c r="K76" s="22">
        <v>15</v>
      </c>
      <c r="L76" s="25">
        <v>2879</v>
      </c>
      <c r="M76" s="24">
        <f t="shared" si="21"/>
        <v>43185</v>
      </c>
      <c r="N76" s="22">
        <v>15</v>
      </c>
      <c r="O76" s="25">
        <v>350</v>
      </c>
      <c r="P76" s="24">
        <f t="shared" si="22"/>
        <v>5250</v>
      </c>
      <c r="Q76" s="22">
        <v>15</v>
      </c>
      <c r="R76" s="25">
        <v>1416</v>
      </c>
      <c r="S76" s="26">
        <f t="shared" si="14"/>
        <v>21240</v>
      </c>
      <c r="T76" s="22">
        <v>15</v>
      </c>
      <c r="U76" s="25">
        <v>3000</v>
      </c>
      <c r="V76" s="24">
        <f t="shared" si="23"/>
        <v>45000</v>
      </c>
      <c r="W76" s="22">
        <v>15</v>
      </c>
      <c r="X76" s="25">
        <v>2916</v>
      </c>
      <c r="Y76" s="24">
        <f t="shared" si="15"/>
        <v>43740</v>
      </c>
      <c r="Z76" s="22">
        <v>15</v>
      </c>
      <c r="AA76" s="25">
        <v>2937</v>
      </c>
      <c r="AB76" s="24">
        <f t="shared" si="24"/>
        <v>44055</v>
      </c>
      <c r="AC76" s="27">
        <f t="shared" si="25"/>
        <v>2285.4285714285716</v>
      </c>
      <c r="AD76" s="6">
        <f t="shared" si="16"/>
        <v>34281.428571428572</v>
      </c>
      <c r="AE76" s="28">
        <f t="shared" si="26"/>
        <v>2879</v>
      </c>
      <c r="AF76" s="29">
        <f t="shared" si="17"/>
        <v>43185</v>
      </c>
      <c r="AG76" s="30">
        <f t="shared" si="27"/>
        <v>2123.8000000000002</v>
      </c>
      <c r="AH76" s="31">
        <f t="shared" si="18"/>
        <v>31857.000000000004</v>
      </c>
    </row>
    <row r="77" spans="1:34" ht="24" x14ac:dyDescent="0.25">
      <c r="A77" s="20">
        <v>72</v>
      </c>
      <c r="B77" s="20" t="s">
        <v>175</v>
      </c>
      <c r="C77" s="21" t="s">
        <v>176</v>
      </c>
      <c r="D77" s="20" t="s">
        <v>125</v>
      </c>
      <c r="E77" s="22">
        <v>10</v>
      </c>
      <c r="F77" s="46"/>
      <c r="G77" s="24">
        <f t="shared" si="19"/>
        <v>0</v>
      </c>
      <c r="H77" s="22">
        <v>10</v>
      </c>
      <c r="I77" s="25">
        <v>90</v>
      </c>
      <c r="J77" s="24">
        <f t="shared" si="20"/>
        <v>900</v>
      </c>
      <c r="K77" s="22">
        <v>10</v>
      </c>
      <c r="L77" s="25">
        <v>102</v>
      </c>
      <c r="M77" s="24">
        <f t="shared" si="21"/>
        <v>1020</v>
      </c>
      <c r="N77" s="22">
        <v>10</v>
      </c>
      <c r="O77" s="25">
        <v>85</v>
      </c>
      <c r="P77" s="24">
        <f t="shared" si="22"/>
        <v>850</v>
      </c>
      <c r="Q77" s="22">
        <v>10</v>
      </c>
      <c r="R77" s="25">
        <v>145.19999999999999</v>
      </c>
      <c r="S77" s="26">
        <f t="shared" si="14"/>
        <v>1452</v>
      </c>
      <c r="T77" s="22">
        <v>10</v>
      </c>
      <c r="U77" s="25">
        <v>105</v>
      </c>
      <c r="V77" s="24">
        <f t="shared" si="23"/>
        <v>1050</v>
      </c>
      <c r="W77" s="22">
        <v>10</v>
      </c>
      <c r="X77" s="25">
        <v>106</v>
      </c>
      <c r="Y77" s="24">
        <f t="shared" si="15"/>
        <v>1060</v>
      </c>
      <c r="Z77" s="22">
        <v>10</v>
      </c>
      <c r="AA77" s="25">
        <v>106</v>
      </c>
      <c r="AB77" s="24">
        <f t="shared" si="24"/>
        <v>1060</v>
      </c>
      <c r="AC77" s="27">
        <f t="shared" si="25"/>
        <v>105.60000000000001</v>
      </c>
      <c r="AD77" s="6">
        <f t="shared" si="16"/>
        <v>1056</v>
      </c>
      <c r="AE77" s="28">
        <f t="shared" si="26"/>
        <v>105</v>
      </c>
      <c r="AF77" s="29">
        <f t="shared" si="17"/>
        <v>1050</v>
      </c>
      <c r="AG77" s="30">
        <f t="shared" si="27"/>
        <v>109.44000000000001</v>
      </c>
      <c r="AH77" s="31">
        <f t="shared" si="18"/>
        <v>1094.4000000000001</v>
      </c>
    </row>
    <row r="78" spans="1:34" ht="108" x14ac:dyDescent="0.25">
      <c r="A78" s="20">
        <v>73</v>
      </c>
      <c r="B78" s="20" t="s">
        <v>177</v>
      </c>
      <c r="C78" s="21" t="s">
        <v>178</v>
      </c>
      <c r="D78" s="20" t="s">
        <v>83</v>
      </c>
      <c r="E78" s="22">
        <v>100</v>
      </c>
      <c r="F78" s="23"/>
      <c r="G78" s="24">
        <f t="shared" si="19"/>
        <v>0</v>
      </c>
      <c r="H78" s="22">
        <v>100</v>
      </c>
      <c r="I78" s="25">
        <v>120</v>
      </c>
      <c r="J78" s="24">
        <f t="shared" si="20"/>
        <v>12000</v>
      </c>
      <c r="K78" s="22">
        <v>100</v>
      </c>
      <c r="L78" s="25">
        <v>134</v>
      </c>
      <c r="M78" s="24">
        <f t="shared" si="21"/>
        <v>13400</v>
      </c>
      <c r="N78" s="22">
        <v>100</v>
      </c>
      <c r="O78" s="25">
        <v>70</v>
      </c>
      <c r="P78" s="24">
        <f t="shared" si="22"/>
        <v>7000</v>
      </c>
      <c r="Q78" s="22">
        <v>100</v>
      </c>
      <c r="R78" s="25">
        <v>145.19999999999999</v>
      </c>
      <c r="S78" s="26">
        <f t="shared" si="14"/>
        <v>14519.999999999998</v>
      </c>
      <c r="T78" s="22">
        <v>100</v>
      </c>
      <c r="U78" s="25">
        <v>140</v>
      </c>
      <c r="V78" s="24">
        <f t="shared" si="23"/>
        <v>14000</v>
      </c>
      <c r="W78" s="22">
        <v>100</v>
      </c>
      <c r="X78" s="25">
        <v>141</v>
      </c>
      <c r="Y78" s="24">
        <f t="shared" si="15"/>
        <v>14100</v>
      </c>
      <c r="Z78" s="22">
        <v>100</v>
      </c>
      <c r="AA78" s="25">
        <v>144</v>
      </c>
      <c r="AB78" s="24">
        <f t="shared" si="24"/>
        <v>14400</v>
      </c>
      <c r="AC78" s="27">
        <f t="shared" si="25"/>
        <v>127.74285714285715</v>
      </c>
      <c r="AD78" s="6">
        <f t="shared" si="16"/>
        <v>12774.285714285716</v>
      </c>
      <c r="AE78" s="28">
        <f t="shared" si="26"/>
        <v>140</v>
      </c>
      <c r="AF78" s="29">
        <f t="shared" si="17"/>
        <v>14000</v>
      </c>
      <c r="AG78" s="30">
        <f t="shared" si="27"/>
        <v>128.04000000000002</v>
      </c>
      <c r="AH78" s="31">
        <f t="shared" si="18"/>
        <v>12804.000000000002</v>
      </c>
    </row>
    <row r="79" spans="1:34" ht="24" x14ac:dyDescent="0.25">
      <c r="A79" s="20">
        <v>74</v>
      </c>
      <c r="B79" s="20" t="s">
        <v>179</v>
      </c>
      <c r="C79" s="21" t="s">
        <v>180</v>
      </c>
      <c r="D79" s="20" t="s">
        <v>125</v>
      </c>
      <c r="E79" s="22">
        <v>20</v>
      </c>
      <c r="F79" s="46"/>
      <c r="G79" s="24">
        <f t="shared" si="19"/>
        <v>0</v>
      </c>
      <c r="H79" s="22">
        <v>20</v>
      </c>
      <c r="I79" s="25">
        <v>90</v>
      </c>
      <c r="J79" s="24">
        <f t="shared" si="20"/>
        <v>1800</v>
      </c>
      <c r="K79" s="22">
        <v>20</v>
      </c>
      <c r="L79" s="25">
        <v>104</v>
      </c>
      <c r="M79" s="24">
        <f t="shared" si="21"/>
        <v>2080</v>
      </c>
      <c r="N79" s="22">
        <v>20</v>
      </c>
      <c r="O79" s="25">
        <v>85</v>
      </c>
      <c r="P79" s="24">
        <f t="shared" si="22"/>
        <v>1700</v>
      </c>
      <c r="Q79" s="22">
        <v>20</v>
      </c>
      <c r="R79" s="25">
        <v>145.19999999999999</v>
      </c>
      <c r="S79" s="26">
        <f t="shared" si="14"/>
        <v>2904</v>
      </c>
      <c r="T79" s="22">
        <v>20</v>
      </c>
      <c r="U79" s="25">
        <v>107</v>
      </c>
      <c r="V79" s="24">
        <f t="shared" si="23"/>
        <v>2140</v>
      </c>
      <c r="W79" s="22">
        <v>20</v>
      </c>
      <c r="X79" s="25">
        <v>101</v>
      </c>
      <c r="Y79" s="24">
        <f t="shared" si="15"/>
        <v>2020</v>
      </c>
      <c r="Z79" s="22">
        <v>20</v>
      </c>
      <c r="AA79" s="25">
        <v>105</v>
      </c>
      <c r="AB79" s="24">
        <f t="shared" si="24"/>
        <v>2100</v>
      </c>
      <c r="AC79" s="27">
        <f t="shared" si="25"/>
        <v>105.31428571428572</v>
      </c>
      <c r="AD79" s="6">
        <f t="shared" si="16"/>
        <v>2106.2857142857142</v>
      </c>
      <c r="AE79" s="28">
        <f t="shared" si="26"/>
        <v>104</v>
      </c>
      <c r="AF79" s="29">
        <f t="shared" si="17"/>
        <v>2080</v>
      </c>
      <c r="AG79" s="30">
        <f t="shared" si="27"/>
        <v>108.64000000000001</v>
      </c>
      <c r="AH79" s="31">
        <f t="shared" si="18"/>
        <v>2172.8000000000002</v>
      </c>
    </row>
    <row r="80" spans="1:34" ht="72" x14ac:dyDescent="0.25">
      <c r="A80" s="20">
        <v>75</v>
      </c>
      <c r="B80" s="20" t="s">
        <v>181</v>
      </c>
      <c r="C80" s="21" t="s">
        <v>182</v>
      </c>
      <c r="D80" s="20" t="s">
        <v>83</v>
      </c>
      <c r="E80" s="22">
        <v>60</v>
      </c>
      <c r="F80" s="23"/>
      <c r="G80" s="24">
        <f t="shared" si="19"/>
        <v>0</v>
      </c>
      <c r="H80" s="22">
        <v>60</v>
      </c>
      <c r="I80" s="25">
        <v>90</v>
      </c>
      <c r="J80" s="24">
        <f t="shared" si="20"/>
        <v>5400</v>
      </c>
      <c r="K80" s="22">
        <v>60</v>
      </c>
      <c r="L80" s="25">
        <v>107</v>
      </c>
      <c r="M80" s="24">
        <f t="shared" si="21"/>
        <v>6420</v>
      </c>
      <c r="N80" s="22">
        <v>60</v>
      </c>
      <c r="O80" s="25">
        <v>70</v>
      </c>
      <c r="P80" s="24">
        <f t="shared" si="22"/>
        <v>4200</v>
      </c>
      <c r="Q80" s="22">
        <v>60</v>
      </c>
      <c r="R80" s="25">
        <v>88.2</v>
      </c>
      <c r="S80" s="26">
        <f t="shared" si="14"/>
        <v>5292</v>
      </c>
      <c r="T80" s="22">
        <v>60</v>
      </c>
      <c r="U80" s="25">
        <v>104</v>
      </c>
      <c r="V80" s="24">
        <f t="shared" si="23"/>
        <v>6240</v>
      </c>
      <c r="W80" s="22">
        <v>60</v>
      </c>
      <c r="X80" s="25">
        <v>106</v>
      </c>
      <c r="Y80" s="24">
        <f t="shared" si="15"/>
        <v>6360</v>
      </c>
      <c r="Z80" s="22">
        <v>60</v>
      </c>
      <c r="AA80" s="25">
        <v>108</v>
      </c>
      <c r="AB80" s="24">
        <f t="shared" si="24"/>
        <v>6480</v>
      </c>
      <c r="AC80" s="27">
        <f t="shared" si="25"/>
        <v>96.171428571428578</v>
      </c>
      <c r="AD80" s="6">
        <f t="shared" si="16"/>
        <v>5770.2857142857147</v>
      </c>
      <c r="AE80" s="28">
        <f t="shared" si="26"/>
        <v>104</v>
      </c>
      <c r="AF80" s="29">
        <f t="shared" si="17"/>
        <v>6240</v>
      </c>
      <c r="AG80" s="30">
        <f t="shared" si="27"/>
        <v>95.24</v>
      </c>
      <c r="AH80" s="31">
        <f t="shared" si="18"/>
        <v>5714.4</v>
      </c>
    </row>
    <row r="81" spans="1:34" ht="108" x14ac:dyDescent="0.25">
      <c r="A81" s="20">
        <v>76</v>
      </c>
      <c r="B81" s="20" t="s">
        <v>183</v>
      </c>
      <c r="C81" s="21" t="s">
        <v>184</v>
      </c>
      <c r="D81" s="20" t="s">
        <v>83</v>
      </c>
      <c r="E81" s="22">
        <v>30</v>
      </c>
      <c r="F81" s="46"/>
      <c r="G81" s="24">
        <f t="shared" si="19"/>
        <v>0</v>
      </c>
      <c r="H81" s="22">
        <v>30</v>
      </c>
      <c r="I81" s="25">
        <v>60</v>
      </c>
      <c r="J81" s="24">
        <f t="shared" si="20"/>
        <v>1800</v>
      </c>
      <c r="K81" s="22">
        <v>30</v>
      </c>
      <c r="L81" s="25">
        <v>70</v>
      </c>
      <c r="M81" s="24">
        <f t="shared" si="21"/>
        <v>2100</v>
      </c>
      <c r="N81" s="22">
        <v>30</v>
      </c>
      <c r="O81" s="25">
        <v>85</v>
      </c>
      <c r="P81" s="24">
        <f t="shared" si="22"/>
        <v>2550</v>
      </c>
      <c r="Q81" s="22">
        <v>30</v>
      </c>
      <c r="R81" s="25">
        <v>176.1</v>
      </c>
      <c r="S81" s="26">
        <f t="shared" si="14"/>
        <v>5283</v>
      </c>
      <c r="T81" s="22">
        <v>30</v>
      </c>
      <c r="U81" s="25">
        <v>72</v>
      </c>
      <c r="V81" s="24">
        <f t="shared" si="23"/>
        <v>2160</v>
      </c>
      <c r="W81" s="22">
        <v>30</v>
      </c>
      <c r="X81" s="25">
        <v>68</v>
      </c>
      <c r="Y81" s="24">
        <f t="shared" si="15"/>
        <v>2040</v>
      </c>
      <c r="Z81" s="22">
        <v>30</v>
      </c>
      <c r="AA81" s="25">
        <v>72</v>
      </c>
      <c r="AB81" s="24">
        <f t="shared" si="24"/>
        <v>2160</v>
      </c>
      <c r="AC81" s="27">
        <f t="shared" si="25"/>
        <v>86.157142857142858</v>
      </c>
      <c r="AD81" s="6">
        <f t="shared" si="16"/>
        <v>2584.7142857142858</v>
      </c>
      <c r="AE81" s="28">
        <f t="shared" si="26"/>
        <v>72</v>
      </c>
      <c r="AF81" s="29">
        <f t="shared" si="17"/>
        <v>2160</v>
      </c>
      <c r="AG81" s="30">
        <f t="shared" si="27"/>
        <v>94.62</v>
      </c>
      <c r="AH81" s="31">
        <f t="shared" si="18"/>
        <v>2838.6000000000004</v>
      </c>
    </row>
    <row r="82" spans="1:34" ht="36" x14ac:dyDescent="0.25">
      <c r="A82" s="20">
        <v>77</v>
      </c>
      <c r="B82" s="20" t="s">
        <v>185</v>
      </c>
      <c r="C82" s="21" t="s">
        <v>186</v>
      </c>
      <c r="D82" s="20" t="s">
        <v>83</v>
      </c>
      <c r="E82" s="22">
        <v>40</v>
      </c>
      <c r="F82" s="23"/>
      <c r="G82" s="24">
        <f t="shared" si="19"/>
        <v>0</v>
      </c>
      <c r="H82" s="22">
        <v>40</v>
      </c>
      <c r="I82" s="25">
        <v>250</v>
      </c>
      <c r="J82" s="24">
        <f t="shared" si="20"/>
        <v>10000</v>
      </c>
      <c r="K82" s="22">
        <v>40</v>
      </c>
      <c r="L82" s="25">
        <v>277</v>
      </c>
      <c r="M82" s="24">
        <f t="shared" si="21"/>
        <v>11080</v>
      </c>
      <c r="N82" s="22">
        <v>40</v>
      </c>
      <c r="O82" s="25">
        <v>150</v>
      </c>
      <c r="P82" s="24">
        <f t="shared" si="22"/>
        <v>6000</v>
      </c>
      <c r="Q82" s="22">
        <v>40</v>
      </c>
      <c r="R82" s="25">
        <v>191.4</v>
      </c>
      <c r="S82" s="26">
        <f t="shared" si="14"/>
        <v>7656</v>
      </c>
      <c r="T82" s="22">
        <v>40</v>
      </c>
      <c r="U82" s="25">
        <v>293</v>
      </c>
      <c r="V82" s="24">
        <f t="shared" si="23"/>
        <v>11720</v>
      </c>
      <c r="W82" s="22">
        <v>40</v>
      </c>
      <c r="X82" s="25">
        <v>295</v>
      </c>
      <c r="Y82" s="24">
        <f t="shared" si="15"/>
        <v>11800</v>
      </c>
      <c r="Z82" s="22">
        <v>40</v>
      </c>
      <c r="AA82" s="25">
        <v>305</v>
      </c>
      <c r="AB82" s="24">
        <f t="shared" si="24"/>
        <v>12200</v>
      </c>
      <c r="AC82" s="27">
        <f t="shared" si="25"/>
        <v>251.62857142857143</v>
      </c>
      <c r="AD82" s="6">
        <f t="shared" si="16"/>
        <v>10065.142857142857</v>
      </c>
      <c r="AE82" s="28">
        <f t="shared" si="26"/>
        <v>277</v>
      </c>
      <c r="AF82" s="29">
        <f t="shared" si="17"/>
        <v>11080</v>
      </c>
      <c r="AG82" s="30">
        <f t="shared" si="27"/>
        <v>246.88000000000002</v>
      </c>
      <c r="AH82" s="31">
        <f t="shared" si="18"/>
        <v>9875.2000000000007</v>
      </c>
    </row>
    <row r="83" spans="1:34" ht="36" x14ac:dyDescent="0.25">
      <c r="A83" s="20">
        <v>78</v>
      </c>
      <c r="B83" s="20" t="s">
        <v>187</v>
      </c>
      <c r="C83" s="21" t="s">
        <v>188</v>
      </c>
      <c r="D83" s="20" t="s">
        <v>83</v>
      </c>
      <c r="E83" s="22">
        <v>40</v>
      </c>
      <c r="F83" s="23"/>
      <c r="G83" s="24">
        <f t="shared" si="19"/>
        <v>0</v>
      </c>
      <c r="H83" s="22">
        <v>40</v>
      </c>
      <c r="I83" s="25">
        <v>280</v>
      </c>
      <c r="J83" s="24">
        <f t="shared" si="20"/>
        <v>11200</v>
      </c>
      <c r="K83" s="22">
        <v>40</v>
      </c>
      <c r="L83" s="25">
        <v>313</v>
      </c>
      <c r="M83" s="24">
        <f t="shared" si="21"/>
        <v>12520</v>
      </c>
      <c r="N83" s="22">
        <v>40</v>
      </c>
      <c r="O83" s="25">
        <v>200</v>
      </c>
      <c r="P83" s="24">
        <f t="shared" si="22"/>
        <v>8000</v>
      </c>
      <c r="Q83" s="22">
        <v>40</v>
      </c>
      <c r="R83" s="25">
        <v>246.3</v>
      </c>
      <c r="S83" s="26">
        <f t="shared" si="14"/>
        <v>9852</v>
      </c>
      <c r="T83" s="22">
        <v>40</v>
      </c>
      <c r="U83" s="25">
        <v>323</v>
      </c>
      <c r="V83" s="24">
        <f t="shared" si="23"/>
        <v>12920</v>
      </c>
      <c r="W83" s="22">
        <v>40</v>
      </c>
      <c r="X83" s="25">
        <v>325</v>
      </c>
      <c r="Y83" s="24">
        <f t="shared" si="15"/>
        <v>13000</v>
      </c>
      <c r="Z83" s="22">
        <v>40</v>
      </c>
      <c r="AA83" s="25">
        <v>326</v>
      </c>
      <c r="AB83" s="24">
        <f t="shared" si="24"/>
        <v>13040</v>
      </c>
      <c r="AC83" s="27">
        <f t="shared" si="25"/>
        <v>287.6142857142857</v>
      </c>
      <c r="AD83" s="6">
        <f t="shared" si="16"/>
        <v>11504.571428571428</v>
      </c>
      <c r="AE83" s="28">
        <f t="shared" si="26"/>
        <v>313</v>
      </c>
      <c r="AF83" s="29">
        <f t="shared" si="17"/>
        <v>12520</v>
      </c>
      <c r="AG83" s="30">
        <f t="shared" si="27"/>
        <v>284.06</v>
      </c>
      <c r="AH83" s="31">
        <f t="shared" si="18"/>
        <v>11362.4</v>
      </c>
    </row>
    <row r="84" spans="1:34" ht="36" x14ac:dyDescent="0.25">
      <c r="A84" s="20">
        <v>79</v>
      </c>
      <c r="B84" s="20" t="s">
        <v>189</v>
      </c>
      <c r="C84" s="21" t="s">
        <v>188</v>
      </c>
      <c r="D84" s="20" t="s">
        <v>83</v>
      </c>
      <c r="E84" s="22">
        <v>40</v>
      </c>
      <c r="F84" s="23"/>
      <c r="G84" s="24">
        <f t="shared" si="19"/>
        <v>0</v>
      </c>
      <c r="H84" s="22">
        <v>40</v>
      </c>
      <c r="I84" s="25">
        <v>350</v>
      </c>
      <c r="J84" s="24">
        <f t="shared" si="20"/>
        <v>14000</v>
      </c>
      <c r="K84" s="22">
        <v>40</v>
      </c>
      <c r="L84" s="25">
        <v>407</v>
      </c>
      <c r="M84" s="24">
        <f t="shared" si="21"/>
        <v>16280</v>
      </c>
      <c r="N84" s="22">
        <v>40</v>
      </c>
      <c r="O84" s="25">
        <v>240</v>
      </c>
      <c r="P84" s="24">
        <f t="shared" si="22"/>
        <v>9600</v>
      </c>
      <c r="Q84" s="22">
        <v>40</v>
      </c>
      <c r="R84" s="25">
        <v>389.7</v>
      </c>
      <c r="S84" s="26">
        <f t="shared" si="14"/>
        <v>15588</v>
      </c>
      <c r="T84" s="22">
        <v>40</v>
      </c>
      <c r="U84" s="25">
        <v>409</v>
      </c>
      <c r="V84" s="24">
        <f t="shared" si="23"/>
        <v>16360</v>
      </c>
      <c r="W84" s="22">
        <v>40</v>
      </c>
      <c r="X84" s="25">
        <v>396</v>
      </c>
      <c r="Y84" s="24">
        <f t="shared" si="15"/>
        <v>15840</v>
      </c>
      <c r="Z84" s="22">
        <v>40</v>
      </c>
      <c r="AA84" s="25">
        <v>406</v>
      </c>
      <c r="AB84" s="24">
        <f t="shared" si="24"/>
        <v>16240</v>
      </c>
      <c r="AC84" s="27">
        <f t="shared" si="25"/>
        <v>371.09999999999997</v>
      </c>
      <c r="AD84" s="6">
        <f t="shared" si="16"/>
        <v>14843.999999999998</v>
      </c>
      <c r="AE84" s="28">
        <f t="shared" si="26"/>
        <v>396</v>
      </c>
      <c r="AF84" s="29">
        <f t="shared" si="17"/>
        <v>15840</v>
      </c>
      <c r="AG84" s="30">
        <f t="shared" si="27"/>
        <v>368.14</v>
      </c>
      <c r="AH84" s="31">
        <f t="shared" si="18"/>
        <v>14725.599999999999</v>
      </c>
    </row>
    <row r="85" spans="1:34" ht="24" x14ac:dyDescent="0.25">
      <c r="A85" s="20">
        <v>80</v>
      </c>
      <c r="B85" s="20" t="s">
        <v>190</v>
      </c>
      <c r="C85" s="21" t="s">
        <v>191</v>
      </c>
      <c r="D85" s="20" t="s">
        <v>125</v>
      </c>
      <c r="E85" s="22">
        <v>30</v>
      </c>
      <c r="F85" s="46"/>
      <c r="G85" s="24">
        <f t="shared" si="19"/>
        <v>0</v>
      </c>
      <c r="H85" s="22">
        <v>30</v>
      </c>
      <c r="I85" s="25">
        <v>30</v>
      </c>
      <c r="J85" s="24">
        <f t="shared" si="20"/>
        <v>900</v>
      </c>
      <c r="K85" s="22">
        <v>30</v>
      </c>
      <c r="L85" s="25">
        <v>35</v>
      </c>
      <c r="M85" s="24">
        <f t="shared" si="21"/>
        <v>1050</v>
      </c>
      <c r="N85" s="22">
        <v>30</v>
      </c>
      <c r="O85" s="25">
        <v>120</v>
      </c>
      <c r="P85" s="24">
        <f t="shared" si="22"/>
        <v>3600</v>
      </c>
      <c r="Q85" s="22">
        <v>30</v>
      </c>
      <c r="R85" s="25">
        <v>95.1</v>
      </c>
      <c r="S85" s="26">
        <f t="shared" si="14"/>
        <v>2853</v>
      </c>
      <c r="T85" s="22">
        <v>30</v>
      </c>
      <c r="U85" s="25">
        <v>36</v>
      </c>
      <c r="V85" s="24">
        <f t="shared" si="23"/>
        <v>1080</v>
      </c>
      <c r="W85" s="22">
        <v>30</v>
      </c>
      <c r="X85" s="25">
        <v>35</v>
      </c>
      <c r="Y85" s="24">
        <f t="shared" si="15"/>
        <v>1050</v>
      </c>
      <c r="Z85" s="22">
        <v>30</v>
      </c>
      <c r="AA85" s="25">
        <v>35</v>
      </c>
      <c r="AB85" s="24">
        <f t="shared" si="24"/>
        <v>1050</v>
      </c>
      <c r="AC85" s="27">
        <f t="shared" si="25"/>
        <v>55.157142857142858</v>
      </c>
      <c r="AD85" s="6">
        <f t="shared" si="16"/>
        <v>1654.7142857142858</v>
      </c>
      <c r="AE85" s="28">
        <f t="shared" si="26"/>
        <v>35</v>
      </c>
      <c r="AF85" s="29">
        <f t="shared" si="17"/>
        <v>1050</v>
      </c>
      <c r="AG85" s="30">
        <f t="shared" si="27"/>
        <v>64.22</v>
      </c>
      <c r="AH85" s="31">
        <f t="shared" si="18"/>
        <v>1926.6</v>
      </c>
    </row>
    <row r="86" spans="1:34" ht="24" x14ac:dyDescent="0.25">
      <c r="A86" s="20">
        <v>81</v>
      </c>
      <c r="B86" s="20" t="s">
        <v>192</v>
      </c>
      <c r="C86" s="21" t="s">
        <v>193</v>
      </c>
      <c r="D86" s="20" t="s">
        <v>125</v>
      </c>
      <c r="E86" s="22">
        <v>15</v>
      </c>
      <c r="F86" s="46"/>
      <c r="G86" s="24">
        <f t="shared" si="19"/>
        <v>0</v>
      </c>
      <c r="H86" s="22">
        <v>15</v>
      </c>
      <c r="I86" s="25">
        <v>200</v>
      </c>
      <c r="J86" s="24">
        <f t="shared" si="20"/>
        <v>3000</v>
      </c>
      <c r="K86" s="22">
        <v>15</v>
      </c>
      <c r="L86" s="25">
        <v>226</v>
      </c>
      <c r="M86" s="24">
        <f t="shared" si="21"/>
        <v>3390</v>
      </c>
      <c r="N86" s="22">
        <v>15</v>
      </c>
      <c r="O86" s="25">
        <v>55</v>
      </c>
      <c r="P86" s="24">
        <f t="shared" si="22"/>
        <v>825</v>
      </c>
      <c r="Q86" s="22">
        <v>15</v>
      </c>
      <c r="R86" s="25">
        <v>214.8</v>
      </c>
      <c r="S86" s="26">
        <f t="shared" si="14"/>
        <v>3222</v>
      </c>
      <c r="T86" s="22">
        <v>15</v>
      </c>
      <c r="U86" s="25">
        <v>238</v>
      </c>
      <c r="V86" s="24">
        <f t="shared" si="23"/>
        <v>3570</v>
      </c>
      <c r="W86" s="22">
        <v>15</v>
      </c>
      <c r="X86" s="25">
        <v>227</v>
      </c>
      <c r="Y86" s="24">
        <f t="shared" si="15"/>
        <v>3405</v>
      </c>
      <c r="Z86" s="22">
        <v>15</v>
      </c>
      <c r="AA86" s="25">
        <v>232</v>
      </c>
      <c r="AB86" s="24">
        <f t="shared" si="24"/>
        <v>3480</v>
      </c>
      <c r="AC86" s="27">
        <f t="shared" si="25"/>
        <v>198.97142857142856</v>
      </c>
      <c r="AD86" s="6">
        <f t="shared" si="16"/>
        <v>2984.5714285714284</v>
      </c>
      <c r="AE86" s="28">
        <f t="shared" si="26"/>
        <v>226</v>
      </c>
      <c r="AF86" s="29">
        <f t="shared" si="17"/>
        <v>3390</v>
      </c>
      <c r="AG86" s="30">
        <f t="shared" si="27"/>
        <v>193.35999999999999</v>
      </c>
      <c r="AH86" s="31">
        <f t="shared" si="18"/>
        <v>2900.3999999999996</v>
      </c>
    </row>
    <row r="87" spans="1:34" ht="96" x14ac:dyDescent="0.25">
      <c r="A87" s="20">
        <v>82</v>
      </c>
      <c r="B87" s="20" t="s">
        <v>194</v>
      </c>
      <c r="C87" s="21" t="s">
        <v>195</v>
      </c>
      <c r="D87" s="20" t="s">
        <v>83</v>
      </c>
      <c r="E87" s="22">
        <v>80</v>
      </c>
      <c r="F87" s="23"/>
      <c r="G87" s="24">
        <f t="shared" si="19"/>
        <v>0</v>
      </c>
      <c r="H87" s="22">
        <v>80</v>
      </c>
      <c r="I87" s="25">
        <v>210</v>
      </c>
      <c r="J87" s="24">
        <f t="shared" si="20"/>
        <v>16800</v>
      </c>
      <c r="K87" s="22">
        <v>80</v>
      </c>
      <c r="L87" s="25">
        <v>239</v>
      </c>
      <c r="M87" s="24">
        <f t="shared" si="21"/>
        <v>19120</v>
      </c>
      <c r="N87" s="22">
        <v>80</v>
      </c>
      <c r="O87" s="25">
        <v>100</v>
      </c>
      <c r="P87" s="24">
        <f t="shared" si="22"/>
        <v>8000</v>
      </c>
      <c r="Q87" s="22">
        <v>80</v>
      </c>
      <c r="R87" s="25">
        <v>198</v>
      </c>
      <c r="S87" s="26">
        <f t="shared" si="14"/>
        <v>15840</v>
      </c>
      <c r="T87" s="22">
        <v>80</v>
      </c>
      <c r="U87" s="25">
        <v>242</v>
      </c>
      <c r="V87" s="24">
        <f t="shared" si="23"/>
        <v>19360</v>
      </c>
      <c r="W87" s="22">
        <v>80</v>
      </c>
      <c r="X87" s="25">
        <v>245</v>
      </c>
      <c r="Y87" s="24">
        <f t="shared" si="15"/>
        <v>19600</v>
      </c>
      <c r="Z87" s="22">
        <v>80</v>
      </c>
      <c r="AA87" s="25">
        <v>250</v>
      </c>
      <c r="AB87" s="24">
        <f t="shared" si="24"/>
        <v>20000</v>
      </c>
      <c r="AC87" s="27">
        <f t="shared" si="25"/>
        <v>212</v>
      </c>
      <c r="AD87" s="6">
        <f t="shared" si="16"/>
        <v>16960</v>
      </c>
      <c r="AE87" s="28">
        <f t="shared" si="26"/>
        <v>239</v>
      </c>
      <c r="AF87" s="29">
        <f t="shared" si="17"/>
        <v>19120</v>
      </c>
      <c r="AG87" s="30">
        <f t="shared" si="27"/>
        <v>207</v>
      </c>
      <c r="AH87" s="31">
        <f t="shared" si="18"/>
        <v>16560</v>
      </c>
    </row>
    <row r="88" spans="1:34" ht="36" x14ac:dyDescent="0.25">
      <c r="A88" s="20">
        <v>83</v>
      </c>
      <c r="B88" s="20" t="s">
        <v>196</v>
      </c>
      <c r="C88" s="21" t="s">
        <v>197</v>
      </c>
      <c r="D88" s="20" t="s">
        <v>92</v>
      </c>
      <c r="E88" s="22">
        <v>200</v>
      </c>
      <c r="F88" s="23"/>
      <c r="G88" s="24">
        <f t="shared" si="19"/>
        <v>0</v>
      </c>
      <c r="H88" s="22">
        <v>200</v>
      </c>
      <c r="I88" s="25">
        <v>90</v>
      </c>
      <c r="J88" s="24">
        <f t="shared" si="20"/>
        <v>18000</v>
      </c>
      <c r="K88" s="22">
        <v>200</v>
      </c>
      <c r="L88" s="25">
        <v>101</v>
      </c>
      <c r="M88" s="24">
        <f t="shared" si="21"/>
        <v>20200</v>
      </c>
      <c r="N88" s="22">
        <v>200</v>
      </c>
      <c r="O88" s="25">
        <v>90</v>
      </c>
      <c r="P88" s="24">
        <f t="shared" si="22"/>
        <v>18000</v>
      </c>
      <c r="Q88" s="22">
        <v>200</v>
      </c>
      <c r="R88" s="25">
        <v>128.76</v>
      </c>
      <c r="S88" s="26">
        <f t="shared" si="14"/>
        <v>25752</v>
      </c>
      <c r="T88" s="22">
        <v>200</v>
      </c>
      <c r="U88" s="25">
        <v>108</v>
      </c>
      <c r="V88" s="24">
        <f t="shared" si="23"/>
        <v>21600</v>
      </c>
      <c r="W88" s="22">
        <v>200</v>
      </c>
      <c r="X88" s="25">
        <v>104</v>
      </c>
      <c r="Y88" s="24">
        <f t="shared" si="15"/>
        <v>20800</v>
      </c>
      <c r="Z88" s="22">
        <v>200</v>
      </c>
      <c r="AA88" s="25">
        <v>105</v>
      </c>
      <c r="AB88" s="24">
        <f t="shared" si="24"/>
        <v>21000</v>
      </c>
      <c r="AC88" s="27">
        <f t="shared" si="25"/>
        <v>103.82285714285715</v>
      </c>
      <c r="AD88" s="6">
        <f t="shared" si="16"/>
        <v>20764.571428571428</v>
      </c>
      <c r="AE88" s="28">
        <f t="shared" si="26"/>
        <v>104</v>
      </c>
      <c r="AF88" s="29">
        <f t="shared" si="17"/>
        <v>20800</v>
      </c>
      <c r="AG88" s="30">
        <f t="shared" si="27"/>
        <v>107.152</v>
      </c>
      <c r="AH88" s="31">
        <f t="shared" si="18"/>
        <v>21430.400000000001</v>
      </c>
    </row>
    <row r="89" spans="1:34" ht="180" x14ac:dyDescent="0.25">
      <c r="A89" s="20">
        <v>84</v>
      </c>
      <c r="B89" s="20" t="s">
        <v>198</v>
      </c>
      <c r="C89" s="21" t="s">
        <v>199</v>
      </c>
      <c r="D89" s="20" t="s">
        <v>92</v>
      </c>
      <c r="E89" s="22">
        <v>300</v>
      </c>
      <c r="F89" s="46"/>
      <c r="G89" s="24">
        <f t="shared" si="19"/>
        <v>0</v>
      </c>
      <c r="H89" s="22">
        <v>300</v>
      </c>
      <c r="I89" s="25">
        <v>500</v>
      </c>
      <c r="J89" s="24">
        <f t="shared" si="20"/>
        <v>150000</v>
      </c>
      <c r="K89" s="22">
        <v>300</v>
      </c>
      <c r="L89" s="25">
        <v>589</v>
      </c>
      <c r="M89" s="24">
        <f t="shared" si="21"/>
        <v>176700</v>
      </c>
      <c r="N89" s="22">
        <v>300</v>
      </c>
      <c r="O89" s="25">
        <v>230</v>
      </c>
      <c r="P89" s="24">
        <f t="shared" si="22"/>
        <v>69000</v>
      </c>
      <c r="Q89" s="22">
        <v>300</v>
      </c>
      <c r="R89" s="25">
        <v>240</v>
      </c>
      <c r="S89" s="26">
        <f t="shared" si="14"/>
        <v>72000</v>
      </c>
      <c r="T89" s="22">
        <v>300</v>
      </c>
      <c r="U89" s="25">
        <v>590</v>
      </c>
      <c r="V89" s="24">
        <f t="shared" si="23"/>
        <v>177000</v>
      </c>
      <c r="W89" s="22">
        <v>300</v>
      </c>
      <c r="X89" s="25">
        <v>564</v>
      </c>
      <c r="Y89" s="24">
        <f t="shared" si="15"/>
        <v>169200</v>
      </c>
      <c r="Z89" s="22">
        <v>300</v>
      </c>
      <c r="AA89" s="25">
        <v>601</v>
      </c>
      <c r="AB89" s="24">
        <f t="shared" si="24"/>
        <v>180300</v>
      </c>
      <c r="AC89" s="27">
        <f t="shared" si="25"/>
        <v>473.42857142857144</v>
      </c>
      <c r="AD89" s="6">
        <f t="shared" si="16"/>
        <v>142028.57142857142</v>
      </c>
      <c r="AE89" s="28">
        <f t="shared" si="26"/>
        <v>564</v>
      </c>
      <c r="AF89" s="29">
        <f t="shared" si="17"/>
        <v>169200</v>
      </c>
      <c r="AG89" s="30">
        <f t="shared" si="27"/>
        <v>445</v>
      </c>
      <c r="AH89" s="31">
        <f t="shared" si="18"/>
        <v>133500</v>
      </c>
    </row>
    <row r="90" spans="1:34" ht="72" x14ac:dyDescent="0.25">
      <c r="A90" s="20">
        <v>85</v>
      </c>
      <c r="B90" s="20" t="s">
        <v>200</v>
      </c>
      <c r="C90" s="21" t="s">
        <v>201</v>
      </c>
      <c r="D90" s="20" t="s">
        <v>83</v>
      </c>
      <c r="E90" s="22">
        <v>30</v>
      </c>
      <c r="F90" s="23"/>
      <c r="G90" s="24">
        <f t="shared" si="19"/>
        <v>0</v>
      </c>
      <c r="H90" s="22">
        <v>30</v>
      </c>
      <c r="I90" s="25">
        <v>60</v>
      </c>
      <c r="J90" s="24">
        <f t="shared" si="20"/>
        <v>1800</v>
      </c>
      <c r="K90" s="22">
        <v>30</v>
      </c>
      <c r="L90" s="25">
        <v>69</v>
      </c>
      <c r="M90" s="24">
        <f t="shared" si="21"/>
        <v>2070</v>
      </c>
      <c r="N90" s="22">
        <v>30</v>
      </c>
      <c r="O90" s="25">
        <v>85</v>
      </c>
      <c r="P90" s="24">
        <f t="shared" si="22"/>
        <v>2550</v>
      </c>
      <c r="Q90" s="22">
        <v>30</v>
      </c>
      <c r="R90" s="25">
        <v>76.2</v>
      </c>
      <c r="S90" s="26">
        <f t="shared" si="14"/>
        <v>2286</v>
      </c>
      <c r="T90" s="22">
        <v>30</v>
      </c>
      <c r="U90" s="25">
        <v>69</v>
      </c>
      <c r="V90" s="24">
        <f t="shared" si="23"/>
        <v>2070</v>
      </c>
      <c r="W90" s="22">
        <v>30</v>
      </c>
      <c r="X90" s="25">
        <v>70</v>
      </c>
      <c r="Y90" s="24">
        <f t="shared" si="15"/>
        <v>2100</v>
      </c>
      <c r="Z90" s="22">
        <v>30</v>
      </c>
      <c r="AA90" s="25">
        <v>70</v>
      </c>
      <c r="AB90" s="24">
        <f t="shared" si="24"/>
        <v>2100</v>
      </c>
      <c r="AC90" s="27">
        <f t="shared" si="25"/>
        <v>71.314285714285717</v>
      </c>
      <c r="AD90" s="6">
        <f t="shared" si="16"/>
        <v>2139.4285714285716</v>
      </c>
      <c r="AE90" s="28">
        <f t="shared" si="26"/>
        <v>70</v>
      </c>
      <c r="AF90" s="29">
        <f t="shared" si="17"/>
        <v>2100</v>
      </c>
      <c r="AG90" s="30">
        <f t="shared" si="27"/>
        <v>74.039999999999992</v>
      </c>
      <c r="AH90" s="31">
        <f t="shared" si="18"/>
        <v>2221.1999999999998</v>
      </c>
    </row>
    <row r="91" spans="1:34" ht="24" x14ac:dyDescent="0.25">
      <c r="A91" s="20">
        <v>86</v>
      </c>
      <c r="B91" s="20" t="s">
        <v>202</v>
      </c>
      <c r="C91" s="21" t="s">
        <v>203</v>
      </c>
      <c r="D91" s="20" t="s">
        <v>125</v>
      </c>
      <c r="E91" s="22">
        <v>20</v>
      </c>
      <c r="F91" s="23"/>
      <c r="G91" s="24">
        <f t="shared" si="19"/>
        <v>0</v>
      </c>
      <c r="H91" s="22">
        <v>20</v>
      </c>
      <c r="I91" s="25">
        <v>60</v>
      </c>
      <c r="J91" s="24">
        <f t="shared" si="20"/>
        <v>1200</v>
      </c>
      <c r="K91" s="22">
        <v>20</v>
      </c>
      <c r="L91" s="25">
        <v>70</v>
      </c>
      <c r="M91" s="24">
        <f t="shared" si="21"/>
        <v>1400</v>
      </c>
      <c r="N91" s="22">
        <v>20</v>
      </c>
      <c r="O91" s="25">
        <v>60</v>
      </c>
      <c r="P91" s="24">
        <f t="shared" si="22"/>
        <v>1200</v>
      </c>
      <c r="Q91" s="22">
        <v>20</v>
      </c>
      <c r="R91" s="25">
        <v>52.5</v>
      </c>
      <c r="S91" s="26">
        <f t="shared" si="14"/>
        <v>1050</v>
      </c>
      <c r="T91" s="22">
        <v>20</v>
      </c>
      <c r="U91" s="25">
        <v>72</v>
      </c>
      <c r="V91" s="24">
        <f t="shared" si="23"/>
        <v>1440</v>
      </c>
      <c r="W91" s="22">
        <v>20</v>
      </c>
      <c r="X91" s="25">
        <v>70</v>
      </c>
      <c r="Y91" s="24">
        <f t="shared" si="15"/>
        <v>1400</v>
      </c>
      <c r="Z91" s="22">
        <v>20</v>
      </c>
      <c r="AA91" s="25">
        <v>70</v>
      </c>
      <c r="AB91" s="24">
        <f t="shared" si="24"/>
        <v>1400</v>
      </c>
      <c r="AC91" s="27">
        <f t="shared" si="25"/>
        <v>64.928571428571431</v>
      </c>
      <c r="AD91" s="6">
        <f t="shared" si="16"/>
        <v>1298.5714285714287</v>
      </c>
      <c r="AE91" s="28">
        <f t="shared" si="26"/>
        <v>70</v>
      </c>
      <c r="AF91" s="29">
        <f t="shared" si="17"/>
        <v>1400</v>
      </c>
      <c r="AG91" s="30">
        <f t="shared" si="27"/>
        <v>64.900000000000006</v>
      </c>
      <c r="AH91" s="31">
        <f t="shared" si="18"/>
        <v>1298</v>
      </c>
    </row>
    <row r="92" spans="1:34" ht="36" x14ac:dyDescent="0.25">
      <c r="A92" s="20">
        <v>87</v>
      </c>
      <c r="B92" s="20" t="s">
        <v>204</v>
      </c>
      <c r="C92" s="21" t="s">
        <v>205</v>
      </c>
      <c r="D92" s="20" t="s">
        <v>206</v>
      </c>
      <c r="E92" s="22">
        <v>100</v>
      </c>
      <c r="F92" s="23"/>
      <c r="G92" s="24">
        <f t="shared" si="19"/>
        <v>0</v>
      </c>
      <c r="H92" s="22">
        <v>100</v>
      </c>
      <c r="I92" s="25">
        <v>120</v>
      </c>
      <c r="J92" s="24">
        <f t="shared" si="20"/>
        <v>12000</v>
      </c>
      <c r="K92" s="22">
        <v>100</v>
      </c>
      <c r="L92" s="25">
        <v>134</v>
      </c>
      <c r="M92" s="24">
        <f t="shared" si="21"/>
        <v>13400</v>
      </c>
      <c r="N92" s="22">
        <v>100</v>
      </c>
      <c r="O92" s="25">
        <v>150</v>
      </c>
      <c r="P92" s="24">
        <f t="shared" si="22"/>
        <v>15000</v>
      </c>
      <c r="Q92" s="22">
        <v>100</v>
      </c>
      <c r="R92" s="25">
        <v>95.28</v>
      </c>
      <c r="S92" s="26">
        <f t="shared" si="14"/>
        <v>9528</v>
      </c>
      <c r="T92" s="22">
        <v>100</v>
      </c>
      <c r="U92" s="25">
        <v>140</v>
      </c>
      <c r="V92" s="24">
        <f t="shared" si="23"/>
        <v>14000</v>
      </c>
      <c r="W92" s="22">
        <v>100</v>
      </c>
      <c r="X92" s="25">
        <v>140</v>
      </c>
      <c r="Y92" s="24">
        <f t="shared" si="15"/>
        <v>14000</v>
      </c>
      <c r="Z92" s="22">
        <v>100</v>
      </c>
      <c r="AA92" s="25">
        <v>144</v>
      </c>
      <c r="AB92" s="24">
        <f t="shared" si="24"/>
        <v>14400</v>
      </c>
      <c r="AC92" s="27">
        <f t="shared" si="25"/>
        <v>131.89714285714285</v>
      </c>
      <c r="AD92" s="6">
        <f t="shared" si="16"/>
        <v>13189.714285714286</v>
      </c>
      <c r="AE92" s="28">
        <f t="shared" si="26"/>
        <v>140</v>
      </c>
      <c r="AF92" s="29">
        <f t="shared" si="17"/>
        <v>14000</v>
      </c>
      <c r="AG92" s="30">
        <f t="shared" si="27"/>
        <v>133.85599999999999</v>
      </c>
      <c r="AH92" s="31">
        <f t="shared" si="18"/>
        <v>13385.599999999999</v>
      </c>
    </row>
    <row r="93" spans="1:34" ht="48" x14ac:dyDescent="0.25">
      <c r="A93" s="20">
        <v>88</v>
      </c>
      <c r="B93" s="20" t="s">
        <v>207</v>
      </c>
      <c r="C93" s="21" t="s">
        <v>208</v>
      </c>
      <c r="D93" s="20" t="s">
        <v>209</v>
      </c>
      <c r="E93" s="47">
        <v>70</v>
      </c>
      <c r="F93" s="48"/>
      <c r="G93" s="24">
        <f t="shared" si="19"/>
        <v>0</v>
      </c>
      <c r="H93" s="47">
        <v>70</v>
      </c>
      <c r="I93" s="49">
        <v>150</v>
      </c>
      <c r="J93" s="24">
        <f t="shared" si="20"/>
        <v>10500</v>
      </c>
      <c r="K93" s="47">
        <v>70</v>
      </c>
      <c r="L93" s="49">
        <v>178</v>
      </c>
      <c r="M93" s="24">
        <f t="shared" si="21"/>
        <v>12460</v>
      </c>
      <c r="N93" s="47">
        <v>70</v>
      </c>
      <c r="O93" s="49">
        <v>140</v>
      </c>
      <c r="P93" s="24">
        <f t="shared" si="22"/>
        <v>9800</v>
      </c>
      <c r="Q93" s="47">
        <v>70</v>
      </c>
      <c r="R93" s="49">
        <v>173.28</v>
      </c>
      <c r="S93" s="26">
        <f t="shared" si="14"/>
        <v>12129.6</v>
      </c>
      <c r="T93" s="47">
        <v>70</v>
      </c>
      <c r="U93" s="49">
        <v>174</v>
      </c>
      <c r="V93" s="24">
        <f t="shared" si="23"/>
        <v>12180</v>
      </c>
      <c r="W93" s="47">
        <v>70</v>
      </c>
      <c r="X93" s="49">
        <v>174</v>
      </c>
      <c r="Y93" s="24">
        <f t="shared" si="15"/>
        <v>12180</v>
      </c>
      <c r="Z93" s="47">
        <v>70</v>
      </c>
      <c r="AA93" s="49">
        <v>175</v>
      </c>
      <c r="AB93" s="24">
        <f t="shared" si="24"/>
        <v>12250</v>
      </c>
      <c r="AC93" s="27">
        <f t="shared" si="25"/>
        <v>166.32571428571427</v>
      </c>
      <c r="AD93" s="6">
        <f t="shared" si="16"/>
        <v>11642.8</v>
      </c>
      <c r="AE93" s="28">
        <f t="shared" si="26"/>
        <v>174</v>
      </c>
      <c r="AF93" s="29">
        <f t="shared" si="17"/>
        <v>12180</v>
      </c>
      <c r="AG93" s="30">
        <f t="shared" si="27"/>
        <v>167.256</v>
      </c>
      <c r="AH93" s="31">
        <f t="shared" si="18"/>
        <v>11707.92</v>
      </c>
    </row>
    <row r="94" spans="1:34" ht="24" x14ac:dyDescent="0.25">
      <c r="A94" s="20">
        <v>89</v>
      </c>
      <c r="B94" s="20" t="s">
        <v>210</v>
      </c>
      <c r="C94" s="21" t="s">
        <v>211</v>
      </c>
      <c r="D94" s="20" t="s">
        <v>212</v>
      </c>
      <c r="E94" s="22">
        <v>150</v>
      </c>
      <c r="F94" s="23"/>
      <c r="G94" s="24">
        <f t="shared" si="19"/>
        <v>0</v>
      </c>
      <c r="H94" s="22">
        <v>150</v>
      </c>
      <c r="I94" s="25">
        <v>100</v>
      </c>
      <c r="J94" s="24">
        <f t="shared" si="20"/>
        <v>15000</v>
      </c>
      <c r="K94" s="22">
        <v>150</v>
      </c>
      <c r="L94" s="25">
        <v>118</v>
      </c>
      <c r="M94" s="24">
        <f t="shared" si="21"/>
        <v>17700</v>
      </c>
      <c r="N94" s="22">
        <v>150</v>
      </c>
      <c r="O94" s="25">
        <v>65</v>
      </c>
      <c r="P94" s="24">
        <f t="shared" si="22"/>
        <v>9750</v>
      </c>
      <c r="Q94" s="22">
        <v>150</v>
      </c>
      <c r="R94" s="25">
        <v>83.22</v>
      </c>
      <c r="S94" s="26">
        <f t="shared" si="14"/>
        <v>12483</v>
      </c>
      <c r="T94" s="22">
        <v>150</v>
      </c>
      <c r="U94" s="25">
        <v>116</v>
      </c>
      <c r="V94" s="24">
        <f t="shared" si="23"/>
        <v>17400</v>
      </c>
      <c r="W94" s="22">
        <v>150</v>
      </c>
      <c r="X94" s="25">
        <v>115</v>
      </c>
      <c r="Y94" s="24">
        <f t="shared" si="15"/>
        <v>17250</v>
      </c>
      <c r="Z94" s="22">
        <v>150</v>
      </c>
      <c r="AA94" s="25">
        <v>119</v>
      </c>
      <c r="AB94" s="24">
        <f t="shared" si="24"/>
        <v>17850</v>
      </c>
      <c r="AC94" s="27">
        <f t="shared" si="25"/>
        <v>102.31714285714285</v>
      </c>
      <c r="AD94" s="6">
        <f t="shared" si="16"/>
        <v>15347.571428571428</v>
      </c>
      <c r="AE94" s="28">
        <f t="shared" si="26"/>
        <v>115</v>
      </c>
      <c r="AF94" s="29">
        <f t="shared" si="17"/>
        <v>17250</v>
      </c>
      <c r="AG94" s="30">
        <f t="shared" si="27"/>
        <v>99.644000000000005</v>
      </c>
      <c r="AH94" s="31">
        <f t="shared" si="18"/>
        <v>14946.6</v>
      </c>
    </row>
    <row r="95" spans="1:34" ht="144" x14ac:dyDescent="0.25">
      <c r="A95" s="20">
        <v>90</v>
      </c>
      <c r="B95" s="20" t="s">
        <v>213</v>
      </c>
      <c r="C95" s="21" t="s">
        <v>214</v>
      </c>
      <c r="D95" s="20" t="s">
        <v>83</v>
      </c>
      <c r="E95" s="22">
        <v>30</v>
      </c>
      <c r="F95" s="23"/>
      <c r="G95" s="24">
        <f t="shared" si="19"/>
        <v>0</v>
      </c>
      <c r="H95" s="22">
        <v>30</v>
      </c>
      <c r="I95" s="25">
        <v>4500</v>
      </c>
      <c r="J95" s="24">
        <f t="shared" si="20"/>
        <v>135000</v>
      </c>
      <c r="K95" s="22">
        <v>30</v>
      </c>
      <c r="L95" s="25">
        <v>5038</v>
      </c>
      <c r="M95" s="24">
        <f t="shared" si="21"/>
        <v>151140</v>
      </c>
      <c r="N95" s="22">
        <v>30</v>
      </c>
      <c r="O95" s="25">
        <v>1300</v>
      </c>
      <c r="P95" s="24">
        <f t="shared" si="22"/>
        <v>39000</v>
      </c>
      <c r="Q95" s="22">
        <v>30</v>
      </c>
      <c r="R95" s="25">
        <v>600</v>
      </c>
      <c r="S95" s="26">
        <f t="shared" si="14"/>
        <v>18000</v>
      </c>
      <c r="T95" s="22">
        <v>30</v>
      </c>
      <c r="U95" s="25">
        <v>5340</v>
      </c>
      <c r="V95" s="24">
        <f t="shared" si="23"/>
        <v>160200</v>
      </c>
      <c r="W95" s="22">
        <v>30</v>
      </c>
      <c r="X95" s="25">
        <v>5239</v>
      </c>
      <c r="Y95" s="24">
        <f t="shared" si="15"/>
        <v>157170</v>
      </c>
      <c r="Z95" s="22">
        <v>30</v>
      </c>
      <c r="AA95" s="25">
        <v>5378</v>
      </c>
      <c r="AB95" s="24">
        <f t="shared" si="24"/>
        <v>161340</v>
      </c>
      <c r="AC95" s="27">
        <f t="shared" si="25"/>
        <v>3913.5714285714284</v>
      </c>
      <c r="AD95" s="6">
        <f t="shared" si="16"/>
        <v>117407.14285714286</v>
      </c>
      <c r="AE95" s="28">
        <f t="shared" si="26"/>
        <v>5038</v>
      </c>
      <c r="AF95" s="29">
        <f t="shared" si="17"/>
        <v>151140</v>
      </c>
      <c r="AG95" s="30">
        <f t="shared" si="27"/>
        <v>3571.4</v>
      </c>
      <c r="AH95" s="31">
        <f t="shared" si="18"/>
        <v>107142</v>
      </c>
    </row>
    <row r="96" spans="1:34" ht="36" x14ac:dyDescent="0.25">
      <c r="A96" s="20">
        <v>91</v>
      </c>
      <c r="B96" s="20" t="s">
        <v>215</v>
      </c>
      <c r="C96" s="21" t="s">
        <v>216</v>
      </c>
      <c r="D96" s="20" t="s">
        <v>125</v>
      </c>
      <c r="E96" s="22">
        <v>30</v>
      </c>
      <c r="F96" s="23"/>
      <c r="G96" s="24">
        <f t="shared" si="19"/>
        <v>0</v>
      </c>
      <c r="H96" s="22">
        <v>30</v>
      </c>
      <c r="I96" s="25">
        <v>120</v>
      </c>
      <c r="J96" s="24">
        <f t="shared" si="20"/>
        <v>3600</v>
      </c>
      <c r="K96" s="22">
        <v>30</v>
      </c>
      <c r="L96" s="25">
        <v>138</v>
      </c>
      <c r="M96" s="24">
        <f t="shared" si="21"/>
        <v>4140</v>
      </c>
      <c r="N96" s="22">
        <v>30</v>
      </c>
      <c r="O96" s="25">
        <v>85</v>
      </c>
      <c r="P96" s="24">
        <f t="shared" si="22"/>
        <v>2550</v>
      </c>
      <c r="Q96" s="22">
        <v>30</v>
      </c>
      <c r="R96" s="25">
        <v>115.2</v>
      </c>
      <c r="S96" s="26">
        <f t="shared" si="14"/>
        <v>3456</v>
      </c>
      <c r="T96" s="22">
        <v>30</v>
      </c>
      <c r="U96" s="25">
        <v>143</v>
      </c>
      <c r="V96" s="24">
        <f t="shared" si="23"/>
        <v>4290</v>
      </c>
      <c r="W96" s="22">
        <v>30</v>
      </c>
      <c r="X96" s="25">
        <v>135</v>
      </c>
      <c r="Y96" s="24">
        <f t="shared" si="15"/>
        <v>4050</v>
      </c>
      <c r="Z96" s="22">
        <v>30</v>
      </c>
      <c r="AA96" s="25">
        <v>145</v>
      </c>
      <c r="AB96" s="24">
        <f t="shared" si="24"/>
        <v>4350</v>
      </c>
      <c r="AC96" s="27">
        <f t="shared" si="25"/>
        <v>125.88571428571429</v>
      </c>
      <c r="AD96" s="6">
        <f t="shared" si="16"/>
        <v>3776.5714285714284</v>
      </c>
      <c r="AE96" s="28">
        <f t="shared" si="26"/>
        <v>135</v>
      </c>
      <c r="AF96" s="29">
        <f t="shared" si="17"/>
        <v>4050</v>
      </c>
      <c r="AG96" s="30">
        <f t="shared" si="27"/>
        <v>124.64000000000001</v>
      </c>
      <c r="AH96" s="31">
        <f t="shared" si="18"/>
        <v>3739.2000000000003</v>
      </c>
    </row>
    <row r="97" spans="1:34" ht="24" x14ac:dyDescent="0.25">
      <c r="A97" s="20">
        <v>92</v>
      </c>
      <c r="B97" s="20" t="s">
        <v>217</v>
      </c>
      <c r="C97" s="21" t="s">
        <v>217</v>
      </c>
      <c r="D97" s="20" t="s">
        <v>125</v>
      </c>
      <c r="E97" s="22">
        <v>30</v>
      </c>
      <c r="F97" s="23"/>
      <c r="G97" s="24">
        <f t="shared" si="19"/>
        <v>0</v>
      </c>
      <c r="H97" s="22">
        <v>30</v>
      </c>
      <c r="I97" s="25">
        <v>150</v>
      </c>
      <c r="J97" s="24">
        <f t="shared" si="20"/>
        <v>4500</v>
      </c>
      <c r="K97" s="22">
        <v>30</v>
      </c>
      <c r="L97" s="25">
        <v>174</v>
      </c>
      <c r="M97" s="24">
        <f t="shared" si="21"/>
        <v>5220</v>
      </c>
      <c r="N97" s="22">
        <v>30</v>
      </c>
      <c r="O97" s="25">
        <v>90</v>
      </c>
      <c r="P97" s="24">
        <f t="shared" si="22"/>
        <v>2700</v>
      </c>
      <c r="Q97" s="22">
        <v>30</v>
      </c>
      <c r="R97" s="25">
        <v>191.94</v>
      </c>
      <c r="S97" s="26">
        <f t="shared" si="14"/>
        <v>5758.2</v>
      </c>
      <c r="T97" s="22">
        <v>30</v>
      </c>
      <c r="U97" s="25">
        <v>179</v>
      </c>
      <c r="V97" s="24">
        <f t="shared" si="23"/>
        <v>5370</v>
      </c>
      <c r="W97" s="22">
        <v>30</v>
      </c>
      <c r="X97" s="25">
        <v>175</v>
      </c>
      <c r="Y97" s="24">
        <f t="shared" si="15"/>
        <v>5250</v>
      </c>
      <c r="Z97" s="22">
        <v>30</v>
      </c>
      <c r="AA97" s="25">
        <v>183</v>
      </c>
      <c r="AB97" s="24">
        <f t="shared" si="24"/>
        <v>5490</v>
      </c>
      <c r="AC97" s="27">
        <f t="shared" si="25"/>
        <v>163.27714285714288</v>
      </c>
      <c r="AD97" s="6">
        <f t="shared" si="16"/>
        <v>4898.3142857142866</v>
      </c>
      <c r="AE97" s="28">
        <f t="shared" si="26"/>
        <v>175</v>
      </c>
      <c r="AF97" s="29">
        <f t="shared" si="17"/>
        <v>5250</v>
      </c>
      <c r="AG97" s="30">
        <f t="shared" si="27"/>
        <v>163.78800000000001</v>
      </c>
      <c r="AH97" s="31">
        <f t="shared" si="18"/>
        <v>4913.6400000000003</v>
      </c>
    </row>
    <row r="98" spans="1:34" ht="132" x14ac:dyDescent="0.25">
      <c r="A98" s="20">
        <v>93</v>
      </c>
      <c r="B98" s="20" t="s">
        <v>218</v>
      </c>
      <c r="C98" s="21" t="s">
        <v>219</v>
      </c>
      <c r="D98" s="20" t="s">
        <v>83</v>
      </c>
      <c r="E98" s="22">
        <v>15</v>
      </c>
      <c r="F98" s="23"/>
      <c r="G98" s="24">
        <f t="shared" si="19"/>
        <v>0</v>
      </c>
      <c r="H98" s="22">
        <v>15</v>
      </c>
      <c r="I98" s="25">
        <v>280</v>
      </c>
      <c r="J98" s="24">
        <f t="shared" si="20"/>
        <v>4200</v>
      </c>
      <c r="K98" s="22">
        <v>15</v>
      </c>
      <c r="L98" s="25">
        <v>328</v>
      </c>
      <c r="M98" s="24">
        <f t="shared" si="21"/>
        <v>4920</v>
      </c>
      <c r="N98" s="22">
        <v>15</v>
      </c>
      <c r="O98" s="25">
        <v>300</v>
      </c>
      <c r="P98" s="24">
        <f t="shared" si="22"/>
        <v>4500</v>
      </c>
      <c r="Q98" s="22">
        <v>15</v>
      </c>
      <c r="R98" s="25">
        <v>1140</v>
      </c>
      <c r="S98" s="26">
        <f t="shared" si="14"/>
        <v>17100</v>
      </c>
      <c r="T98" s="22">
        <v>15</v>
      </c>
      <c r="U98" s="25">
        <v>326</v>
      </c>
      <c r="V98" s="24">
        <f t="shared" si="23"/>
        <v>4890</v>
      </c>
      <c r="W98" s="22">
        <v>15</v>
      </c>
      <c r="X98" s="25">
        <v>328</v>
      </c>
      <c r="Y98" s="24">
        <f t="shared" si="15"/>
        <v>4920</v>
      </c>
      <c r="Z98" s="22">
        <v>15</v>
      </c>
      <c r="AA98" s="25">
        <v>327</v>
      </c>
      <c r="AB98" s="24">
        <f t="shared" si="24"/>
        <v>4905</v>
      </c>
      <c r="AC98" s="27">
        <f t="shared" si="25"/>
        <v>432.71428571428572</v>
      </c>
      <c r="AD98" s="6">
        <f t="shared" si="16"/>
        <v>6490.7142857142862</v>
      </c>
      <c r="AE98" s="28">
        <f t="shared" si="26"/>
        <v>327</v>
      </c>
      <c r="AF98" s="29">
        <f t="shared" si="17"/>
        <v>4905</v>
      </c>
      <c r="AG98" s="30">
        <f t="shared" si="27"/>
        <v>484.2</v>
      </c>
      <c r="AH98" s="31">
        <f t="shared" si="18"/>
        <v>7263</v>
      </c>
    </row>
    <row r="99" spans="1:34" ht="48" x14ac:dyDescent="0.25">
      <c r="A99" s="20">
        <v>94</v>
      </c>
      <c r="B99" s="20" t="s">
        <v>220</v>
      </c>
      <c r="C99" s="21" t="s">
        <v>221</v>
      </c>
      <c r="D99" s="20" t="s">
        <v>83</v>
      </c>
      <c r="E99" s="22">
        <v>20</v>
      </c>
      <c r="F99" s="23"/>
      <c r="G99" s="24">
        <f t="shared" si="19"/>
        <v>0</v>
      </c>
      <c r="H99" s="22">
        <v>20</v>
      </c>
      <c r="I99" s="25">
        <v>500</v>
      </c>
      <c r="J99" s="24">
        <f t="shared" si="20"/>
        <v>10000</v>
      </c>
      <c r="K99" s="22">
        <v>20</v>
      </c>
      <c r="L99" s="25">
        <v>586</v>
      </c>
      <c r="M99" s="24">
        <f t="shared" si="21"/>
        <v>11720</v>
      </c>
      <c r="N99" s="22">
        <v>20</v>
      </c>
      <c r="O99" s="25">
        <v>150</v>
      </c>
      <c r="P99" s="24">
        <f t="shared" si="22"/>
        <v>3000</v>
      </c>
      <c r="Q99" s="22">
        <v>20</v>
      </c>
      <c r="R99" s="25">
        <v>166.5</v>
      </c>
      <c r="S99" s="26">
        <f t="shared" si="14"/>
        <v>3330</v>
      </c>
      <c r="T99" s="22">
        <v>20</v>
      </c>
      <c r="U99" s="25">
        <v>598</v>
      </c>
      <c r="V99" s="24">
        <f t="shared" si="23"/>
        <v>11960</v>
      </c>
      <c r="W99" s="22">
        <v>20</v>
      </c>
      <c r="X99" s="25">
        <v>586</v>
      </c>
      <c r="Y99" s="24">
        <f t="shared" si="15"/>
        <v>11720</v>
      </c>
      <c r="Z99" s="22">
        <v>20</v>
      </c>
      <c r="AA99" s="25">
        <v>608</v>
      </c>
      <c r="AB99" s="24">
        <f t="shared" si="24"/>
        <v>12160</v>
      </c>
      <c r="AC99" s="27">
        <f t="shared" si="25"/>
        <v>456.35714285714283</v>
      </c>
      <c r="AD99" s="6">
        <f t="shared" si="16"/>
        <v>9127.1428571428569</v>
      </c>
      <c r="AE99" s="28">
        <f t="shared" si="26"/>
        <v>586</v>
      </c>
      <c r="AF99" s="29">
        <f t="shared" si="17"/>
        <v>11720</v>
      </c>
      <c r="AG99" s="30">
        <f t="shared" si="27"/>
        <v>421.7</v>
      </c>
      <c r="AH99" s="31">
        <f t="shared" si="18"/>
        <v>8434</v>
      </c>
    </row>
    <row r="100" spans="1:34" ht="36" x14ac:dyDescent="0.25">
      <c r="A100" s="20">
        <v>95</v>
      </c>
      <c r="B100" s="20" t="s">
        <v>222</v>
      </c>
      <c r="C100" s="21" t="s">
        <v>223</v>
      </c>
      <c r="D100" s="20" t="s">
        <v>83</v>
      </c>
      <c r="E100" s="22">
        <v>20</v>
      </c>
      <c r="F100" s="23"/>
      <c r="G100" s="24">
        <f t="shared" si="19"/>
        <v>0</v>
      </c>
      <c r="H100" s="22">
        <v>20</v>
      </c>
      <c r="I100" s="25">
        <v>90</v>
      </c>
      <c r="J100" s="24">
        <f t="shared" si="20"/>
        <v>1800</v>
      </c>
      <c r="K100" s="22">
        <v>20</v>
      </c>
      <c r="L100" s="25">
        <v>107</v>
      </c>
      <c r="M100" s="24">
        <f t="shared" si="21"/>
        <v>2140</v>
      </c>
      <c r="N100" s="22">
        <v>20</v>
      </c>
      <c r="O100" s="25">
        <v>150</v>
      </c>
      <c r="P100" s="24">
        <f t="shared" si="22"/>
        <v>3000</v>
      </c>
      <c r="Q100" s="22">
        <v>20</v>
      </c>
      <c r="R100" s="25">
        <v>142.5</v>
      </c>
      <c r="S100" s="26">
        <f t="shared" si="14"/>
        <v>2850</v>
      </c>
      <c r="T100" s="22">
        <v>20</v>
      </c>
      <c r="U100" s="25">
        <v>105</v>
      </c>
      <c r="V100" s="24">
        <f t="shared" si="23"/>
        <v>2100</v>
      </c>
      <c r="W100" s="22">
        <v>20</v>
      </c>
      <c r="X100" s="25">
        <v>102</v>
      </c>
      <c r="Y100" s="24">
        <f t="shared" si="15"/>
        <v>2040</v>
      </c>
      <c r="Z100" s="22">
        <v>20</v>
      </c>
      <c r="AA100" s="25">
        <v>108</v>
      </c>
      <c r="AB100" s="24">
        <f t="shared" si="24"/>
        <v>2160</v>
      </c>
      <c r="AC100" s="27">
        <f t="shared" si="25"/>
        <v>114.92857142857143</v>
      </c>
      <c r="AD100" s="6">
        <f t="shared" si="16"/>
        <v>2298.5714285714284</v>
      </c>
      <c r="AE100" s="28">
        <f t="shared" si="26"/>
        <v>107</v>
      </c>
      <c r="AF100" s="29">
        <f t="shared" si="17"/>
        <v>2140</v>
      </c>
      <c r="AG100" s="30">
        <f t="shared" si="27"/>
        <v>121.5</v>
      </c>
      <c r="AH100" s="31">
        <f t="shared" si="18"/>
        <v>2430</v>
      </c>
    </row>
    <row r="101" spans="1:34" ht="72" x14ac:dyDescent="0.25">
      <c r="A101" s="20">
        <v>96</v>
      </c>
      <c r="B101" s="20" t="s">
        <v>224</v>
      </c>
      <c r="C101" s="21" t="s">
        <v>225</v>
      </c>
      <c r="D101" s="20" t="s">
        <v>83</v>
      </c>
      <c r="E101" s="22">
        <v>50</v>
      </c>
      <c r="F101" s="46"/>
      <c r="G101" s="24">
        <f t="shared" si="19"/>
        <v>0</v>
      </c>
      <c r="H101" s="22">
        <v>50</v>
      </c>
      <c r="I101" s="25">
        <v>20</v>
      </c>
      <c r="J101" s="24">
        <f t="shared" si="20"/>
        <v>1000</v>
      </c>
      <c r="K101" s="22">
        <v>50</v>
      </c>
      <c r="L101" s="25">
        <v>23</v>
      </c>
      <c r="M101" s="24">
        <f t="shared" si="21"/>
        <v>1150</v>
      </c>
      <c r="N101" s="22">
        <v>50</v>
      </c>
      <c r="O101" s="25">
        <v>85</v>
      </c>
      <c r="P101" s="24">
        <f t="shared" si="22"/>
        <v>4250</v>
      </c>
      <c r="Q101" s="22">
        <v>50</v>
      </c>
      <c r="R101" s="25">
        <v>64.680000000000007</v>
      </c>
      <c r="S101" s="26">
        <f t="shared" si="14"/>
        <v>3234.0000000000005</v>
      </c>
      <c r="T101" s="22">
        <v>50</v>
      </c>
      <c r="U101" s="25">
        <v>23</v>
      </c>
      <c r="V101" s="24">
        <f t="shared" si="23"/>
        <v>1150</v>
      </c>
      <c r="W101" s="22">
        <v>50</v>
      </c>
      <c r="X101" s="25">
        <v>23</v>
      </c>
      <c r="Y101" s="24">
        <f t="shared" si="15"/>
        <v>1150</v>
      </c>
      <c r="Z101" s="22">
        <v>50</v>
      </c>
      <c r="AA101" s="25">
        <v>24</v>
      </c>
      <c r="AB101" s="24">
        <f t="shared" si="24"/>
        <v>1200</v>
      </c>
      <c r="AC101" s="27">
        <f t="shared" si="25"/>
        <v>37.525714285714287</v>
      </c>
      <c r="AD101" s="6">
        <f t="shared" si="16"/>
        <v>1876.2857142857142</v>
      </c>
      <c r="AE101" s="28">
        <f t="shared" si="26"/>
        <v>23</v>
      </c>
      <c r="AF101" s="29">
        <f t="shared" si="17"/>
        <v>1150</v>
      </c>
      <c r="AG101" s="30">
        <f t="shared" si="27"/>
        <v>43.936</v>
      </c>
      <c r="AH101" s="31">
        <f t="shared" si="18"/>
        <v>2196.8000000000002</v>
      </c>
    </row>
    <row r="102" spans="1:34" ht="96" x14ac:dyDescent="0.25">
      <c r="A102" s="20">
        <v>97</v>
      </c>
      <c r="B102" s="20" t="s">
        <v>226</v>
      </c>
      <c r="C102" s="21" t="s">
        <v>227</v>
      </c>
      <c r="D102" s="20" t="s">
        <v>83</v>
      </c>
      <c r="E102" s="22">
        <v>10</v>
      </c>
      <c r="F102" s="23"/>
      <c r="G102" s="24">
        <f t="shared" si="19"/>
        <v>0</v>
      </c>
      <c r="H102" s="22">
        <v>10</v>
      </c>
      <c r="I102" s="25">
        <v>4800</v>
      </c>
      <c r="J102" s="24">
        <f t="shared" si="20"/>
        <v>48000</v>
      </c>
      <c r="K102" s="22">
        <v>10</v>
      </c>
      <c r="L102" s="25">
        <v>5394</v>
      </c>
      <c r="M102" s="24">
        <f t="shared" si="21"/>
        <v>53940</v>
      </c>
      <c r="N102" s="22">
        <v>10</v>
      </c>
      <c r="O102" s="25">
        <v>250</v>
      </c>
      <c r="P102" s="24">
        <f t="shared" si="22"/>
        <v>2500</v>
      </c>
      <c r="Q102" s="22">
        <v>10</v>
      </c>
      <c r="R102" s="25">
        <v>300</v>
      </c>
      <c r="S102" s="26">
        <f t="shared" si="14"/>
        <v>3000</v>
      </c>
      <c r="T102" s="22">
        <v>10</v>
      </c>
      <c r="U102" s="25">
        <v>5534</v>
      </c>
      <c r="V102" s="24">
        <f t="shared" si="23"/>
        <v>55340</v>
      </c>
      <c r="W102" s="22">
        <v>10</v>
      </c>
      <c r="X102" s="25">
        <v>5647</v>
      </c>
      <c r="Y102" s="24">
        <f t="shared" si="15"/>
        <v>56470</v>
      </c>
      <c r="Z102" s="22">
        <v>10</v>
      </c>
      <c r="AA102" s="25">
        <v>5753</v>
      </c>
      <c r="AB102" s="24">
        <f t="shared" si="24"/>
        <v>57530</v>
      </c>
      <c r="AC102" s="27">
        <f t="shared" si="25"/>
        <v>3954</v>
      </c>
      <c r="AD102" s="6">
        <f t="shared" si="16"/>
        <v>39540</v>
      </c>
      <c r="AE102" s="28">
        <f t="shared" si="26"/>
        <v>5394</v>
      </c>
      <c r="AF102" s="29">
        <f t="shared" si="17"/>
        <v>53940</v>
      </c>
      <c r="AG102" s="30">
        <f t="shared" si="27"/>
        <v>3496.8</v>
      </c>
      <c r="AH102" s="31">
        <f t="shared" si="18"/>
        <v>34968</v>
      </c>
    </row>
    <row r="103" spans="1:34" ht="60" x14ac:dyDescent="0.25">
      <c r="A103" s="20">
        <v>98</v>
      </c>
      <c r="B103" s="20" t="s">
        <v>228</v>
      </c>
      <c r="C103" s="21" t="s">
        <v>229</v>
      </c>
      <c r="D103" s="20" t="s">
        <v>125</v>
      </c>
      <c r="E103" s="22">
        <v>50</v>
      </c>
      <c r="F103" s="23"/>
      <c r="G103" s="24">
        <f t="shared" si="19"/>
        <v>0</v>
      </c>
      <c r="H103" s="22">
        <v>50</v>
      </c>
      <c r="I103" s="25">
        <v>180</v>
      </c>
      <c r="J103" s="24">
        <f t="shared" si="20"/>
        <v>9000</v>
      </c>
      <c r="K103" s="22">
        <v>50</v>
      </c>
      <c r="L103" s="25">
        <v>204</v>
      </c>
      <c r="M103" s="24">
        <f t="shared" si="21"/>
        <v>10200</v>
      </c>
      <c r="N103" s="22">
        <v>50</v>
      </c>
      <c r="O103" s="25">
        <v>150</v>
      </c>
      <c r="P103" s="24">
        <f t="shared" si="22"/>
        <v>7500</v>
      </c>
      <c r="Q103" s="22">
        <v>50</v>
      </c>
      <c r="R103" s="25">
        <v>321</v>
      </c>
      <c r="S103" s="26">
        <f t="shared" si="14"/>
        <v>16050</v>
      </c>
      <c r="T103" s="22">
        <v>50</v>
      </c>
      <c r="U103" s="25">
        <v>212</v>
      </c>
      <c r="V103" s="24">
        <f t="shared" si="23"/>
        <v>10600</v>
      </c>
      <c r="W103" s="22">
        <v>50</v>
      </c>
      <c r="X103" s="25">
        <v>211</v>
      </c>
      <c r="Y103" s="24">
        <f t="shared" si="15"/>
        <v>10550</v>
      </c>
      <c r="Z103" s="22">
        <v>50</v>
      </c>
      <c r="AA103" s="25">
        <v>214</v>
      </c>
      <c r="AB103" s="24">
        <f t="shared" si="24"/>
        <v>10700</v>
      </c>
      <c r="AC103" s="27">
        <f t="shared" si="25"/>
        <v>213.14285714285714</v>
      </c>
      <c r="AD103" s="6">
        <f t="shared" si="16"/>
        <v>10657.142857142857</v>
      </c>
      <c r="AE103" s="28">
        <f t="shared" si="26"/>
        <v>211</v>
      </c>
      <c r="AF103" s="29">
        <f t="shared" si="17"/>
        <v>10550</v>
      </c>
      <c r="AG103" s="30">
        <f t="shared" si="27"/>
        <v>221.6</v>
      </c>
      <c r="AH103" s="31">
        <f t="shared" si="18"/>
        <v>11080</v>
      </c>
    </row>
    <row r="104" spans="1:34" ht="48" x14ac:dyDescent="0.25">
      <c r="A104" s="20">
        <v>99</v>
      </c>
      <c r="B104" s="20" t="s">
        <v>230</v>
      </c>
      <c r="C104" s="21" t="s">
        <v>231</v>
      </c>
      <c r="D104" s="20" t="s">
        <v>83</v>
      </c>
      <c r="E104" s="22">
        <v>10</v>
      </c>
      <c r="F104" s="23"/>
      <c r="G104" s="24">
        <f t="shared" si="19"/>
        <v>0</v>
      </c>
      <c r="H104" s="22">
        <v>10</v>
      </c>
      <c r="I104" s="25">
        <v>1500</v>
      </c>
      <c r="J104" s="24">
        <f t="shared" si="20"/>
        <v>15000</v>
      </c>
      <c r="K104" s="22">
        <v>10</v>
      </c>
      <c r="L104" s="25">
        <v>1693</v>
      </c>
      <c r="M104" s="24">
        <f t="shared" si="21"/>
        <v>16930</v>
      </c>
      <c r="N104" s="22">
        <v>10</v>
      </c>
      <c r="O104" s="25">
        <v>850</v>
      </c>
      <c r="P104" s="24">
        <f t="shared" si="22"/>
        <v>8500</v>
      </c>
      <c r="Q104" s="22">
        <v>10</v>
      </c>
      <c r="R104" s="25">
        <v>2100</v>
      </c>
      <c r="S104" s="26">
        <f t="shared" si="14"/>
        <v>21000</v>
      </c>
      <c r="T104" s="22">
        <v>10</v>
      </c>
      <c r="U104" s="25">
        <v>1797</v>
      </c>
      <c r="V104" s="24">
        <f t="shared" si="23"/>
        <v>17970</v>
      </c>
      <c r="W104" s="22">
        <v>10</v>
      </c>
      <c r="X104" s="25">
        <v>1683</v>
      </c>
      <c r="Y104" s="24">
        <f t="shared" si="15"/>
        <v>16830</v>
      </c>
      <c r="Z104" s="22">
        <v>10</v>
      </c>
      <c r="AA104" s="25">
        <v>1764</v>
      </c>
      <c r="AB104" s="24">
        <f t="shared" si="24"/>
        <v>17640</v>
      </c>
      <c r="AC104" s="27">
        <f t="shared" si="25"/>
        <v>1626.7142857142858</v>
      </c>
      <c r="AD104" s="6">
        <f t="shared" si="16"/>
        <v>16267.142857142859</v>
      </c>
      <c r="AE104" s="28">
        <f t="shared" si="26"/>
        <v>1693</v>
      </c>
      <c r="AF104" s="29">
        <f t="shared" si="17"/>
        <v>16930</v>
      </c>
      <c r="AG104" s="30">
        <f t="shared" si="27"/>
        <v>1638.8</v>
      </c>
      <c r="AH104" s="31">
        <f t="shared" si="18"/>
        <v>16388</v>
      </c>
    </row>
    <row r="105" spans="1:34" ht="192" x14ac:dyDescent="0.25">
      <c r="A105" s="20">
        <v>100</v>
      </c>
      <c r="B105" s="20" t="s">
        <v>232</v>
      </c>
      <c r="C105" s="21" t="s">
        <v>233</v>
      </c>
      <c r="D105" s="20" t="s">
        <v>83</v>
      </c>
      <c r="E105" s="22">
        <v>10</v>
      </c>
      <c r="F105" s="23"/>
      <c r="G105" s="24">
        <f t="shared" si="19"/>
        <v>0</v>
      </c>
      <c r="H105" s="22">
        <v>10</v>
      </c>
      <c r="I105" s="25">
        <v>3500</v>
      </c>
      <c r="J105" s="24">
        <f t="shared" si="20"/>
        <v>35000</v>
      </c>
      <c r="K105" s="22">
        <v>10</v>
      </c>
      <c r="L105" s="25">
        <v>4031</v>
      </c>
      <c r="M105" s="24">
        <f t="shared" si="21"/>
        <v>40310</v>
      </c>
      <c r="N105" s="22">
        <v>10</v>
      </c>
      <c r="O105" s="25">
        <v>1650</v>
      </c>
      <c r="P105" s="24">
        <f t="shared" si="22"/>
        <v>16500</v>
      </c>
      <c r="Q105" s="22">
        <v>10</v>
      </c>
      <c r="R105" s="25">
        <v>6000</v>
      </c>
      <c r="S105" s="26">
        <f t="shared" si="14"/>
        <v>60000</v>
      </c>
      <c r="T105" s="22">
        <v>10</v>
      </c>
      <c r="U105" s="25">
        <v>4168</v>
      </c>
      <c r="V105" s="24">
        <f t="shared" si="23"/>
        <v>41680</v>
      </c>
      <c r="W105" s="22">
        <v>10</v>
      </c>
      <c r="X105" s="25">
        <v>3931</v>
      </c>
      <c r="Y105" s="24">
        <f t="shared" si="15"/>
        <v>39310</v>
      </c>
      <c r="Z105" s="22">
        <v>10</v>
      </c>
      <c r="AA105" s="25">
        <v>4184</v>
      </c>
      <c r="AB105" s="24">
        <f t="shared" si="24"/>
        <v>41840</v>
      </c>
      <c r="AC105" s="27">
        <f t="shared" si="25"/>
        <v>3923.4285714285716</v>
      </c>
      <c r="AD105" s="6">
        <f t="shared" si="16"/>
        <v>39234.285714285717</v>
      </c>
      <c r="AE105" s="28">
        <f t="shared" si="26"/>
        <v>4031</v>
      </c>
      <c r="AF105" s="29">
        <f t="shared" si="17"/>
        <v>40310</v>
      </c>
      <c r="AG105" s="30">
        <f t="shared" si="27"/>
        <v>3986.6</v>
      </c>
      <c r="AH105" s="31">
        <f t="shared" si="18"/>
        <v>39866</v>
      </c>
    </row>
    <row r="106" spans="1:34" ht="132" x14ac:dyDescent="0.25">
      <c r="A106" s="20">
        <v>101</v>
      </c>
      <c r="B106" s="20" t="s">
        <v>234</v>
      </c>
      <c r="C106" s="21" t="s">
        <v>235</v>
      </c>
      <c r="D106" s="20" t="s">
        <v>83</v>
      </c>
      <c r="E106" s="22">
        <v>10</v>
      </c>
      <c r="F106" s="23"/>
      <c r="G106" s="24">
        <f t="shared" si="19"/>
        <v>0</v>
      </c>
      <c r="H106" s="22">
        <v>10</v>
      </c>
      <c r="I106" s="25">
        <v>4000</v>
      </c>
      <c r="J106" s="24">
        <f t="shared" si="20"/>
        <v>40000</v>
      </c>
      <c r="K106" s="22">
        <v>10</v>
      </c>
      <c r="L106" s="25">
        <v>4542</v>
      </c>
      <c r="M106" s="24">
        <f t="shared" si="21"/>
        <v>45420</v>
      </c>
      <c r="N106" s="22">
        <v>10</v>
      </c>
      <c r="O106" s="25">
        <v>1500</v>
      </c>
      <c r="P106" s="24">
        <f t="shared" si="22"/>
        <v>15000</v>
      </c>
      <c r="Q106" s="22">
        <v>10</v>
      </c>
      <c r="R106" s="25">
        <v>10092</v>
      </c>
      <c r="S106" s="26">
        <f t="shared" si="14"/>
        <v>100920</v>
      </c>
      <c r="T106" s="22">
        <v>10</v>
      </c>
      <c r="U106" s="25">
        <v>4667</v>
      </c>
      <c r="V106" s="24">
        <f t="shared" si="23"/>
        <v>46670</v>
      </c>
      <c r="W106" s="22">
        <v>10</v>
      </c>
      <c r="X106" s="25">
        <v>4558</v>
      </c>
      <c r="Y106" s="24">
        <f t="shared" si="15"/>
        <v>45580</v>
      </c>
      <c r="Z106" s="22">
        <v>10</v>
      </c>
      <c r="AA106" s="25">
        <v>4712</v>
      </c>
      <c r="AB106" s="24">
        <f t="shared" si="24"/>
        <v>47120</v>
      </c>
      <c r="AC106" s="27">
        <f t="shared" si="25"/>
        <v>4867.2857142857147</v>
      </c>
      <c r="AD106" s="6">
        <f t="shared" si="16"/>
        <v>48672.857142857145</v>
      </c>
      <c r="AE106" s="28">
        <f t="shared" si="26"/>
        <v>4558</v>
      </c>
      <c r="AF106" s="29">
        <f t="shared" si="17"/>
        <v>45580</v>
      </c>
      <c r="AG106" s="30">
        <f t="shared" si="27"/>
        <v>5105.8</v>
      </c>
      <c r="AH106" s="31">
        <f t="shared" si="18"/>
        <v>51058</v>
      </c>
    </row>
    <row r="107" spans="1:34" ht="144" x14ac:dyDescent="0.25">
      <c r="A107" s="20">
        <v>102</v>
      </c>
      <c r="B107" s="20" t="s">
        <v>236</v>
      </c>
      <c r="C107" s="21" t="s">
        <v>237</v>
      </c>
      <c r="D107" s="20" t="s">
        <v>83</v>
      </c>
      <c r="E107" s="22">
        <v>10</v>
      </c>
      <c r="F107" s="23"/>
      <c r="G107" s="24">
        <f t="shared" si="19"/>
        <v>0</v>
      </c>
      <c r="H107" s="22">
        <v>10</v>
      </c>
      <c r="I107" s="25">
        <v>2500</v>
      </c>
      <c r="J107" s="24">
        <f t="shared" si="20"/>
        <v>25000</v>
      </c>
      <c r="K107" s="22">
        <v>10</v>
      </c>
      <c r="L107" s="25">
        <v>2826</v>
      </c>
      <c r="M107" s="24">
        <f t="shared" si="21"/>
        <v>28260</v>
      </c>
      <c r="N107" s="22">
        <v>10</v>
      </c>
      <c r="O107" s="25">
        <v>1300</v>
      </c>
      <c r="P107" s="24">
        <f t="shared" si="22"/>
        <v>13000</v>
      </c>
      <c r="Q107" s="22">
        <v>10</v>
      </c>
      <c r="R107" s="25">
        <v>3000</v>
      </c>
      <c r="S107" s="26">
        <f t="shared" ref="S107:S115" si="28">Q107*R107</f>
        <v>30000</v>
      </c>
      <c r="T107" s="22">
        <v>10</v>
      </c>
      <c r="U107" s="25">
        <v>2912</v>
      </c>
      <c r="V107" s="24">
        <f t="shared" si="23"/>
        <v>29120</v>
      </c>
      <c r="W107" s="22">
        <v>10</v>
      </c>
      <c r="X107" s="25">
        <v>2894</v>
      </c>
      <c r="Y107" s="24">
        <f t="shared" ref="Y107:Y115" si="29">W107*X107</f>
        <v>28940</v>
      </c>
      <c r="Z107" s="22">
        <v>10</v>
      </c>
      <c r="AA107" s="25">
        <v>2950</v>
      </c>
      <c r="AB107" s="24">
        <f t="shared" si="24"/>
        <v>29500</v>
      </c>
      <c r="AC107" s="27">
        <f t="shared" si="25"/>
        <v>2626</v>
      </c>
      <c r="AD107" s="6">
        <f t="shared" ref="AD107:AD115" si="30">H107*AC107</f>
        <v>26260</v>
      </c>
      <c r="AE107" s="28">
        <f t="shared" si="26"/>
        <v>2894</v>
      </c>
      <c r="AF107" s="29">
        <f t="shared" ref="AF107:AF115" si="31">H107*AE107</f>
        <v>28940</v>
      </c>
      <c r="AG107" s="30">
        <f t="shared" si="27"/>
        <v>2611.1999999999998</v>
      </c>
      <c r="AH107" s="31">
        <f t="shared" ref="AH107:AH115" si="32">AG107*H107</f>
        <v>26112</v>
      </c>
    </row>
    <row r="108" spans="1:34" ht="180" x14ac:dyDescent="0.25">
      <c r="A108" s="20">
        <v>103</v>
      </c>
      <c r="B108" s="20" t="s">
        <v>238</v>
      </c>
      <c r="C108" s="21" t="s">
        <v>239</v>
      </c>
      <c r="D108" s="20" t="s">
        <v>83</v>
      </c>
      <c r="E108" s="22">
        <v>50</v>
      </c>
      <c r="F108" s="23"/>
      <c r="G108" s="24">
        <f t="shared" ref="G108:G115" si="33">E108*F108</f>
        <v>0</v>
      </c>
      <c r="H108" s="22">
        <v>50</v>
      </c>
      <c r="I108" s="25">
        <v>300</v>
      </c>
      <c r="J108" s="24">
        <f t="shared" ref="J108:J115" si="34">H108*I108</f>
        <v>15000</v>
      </c>
      <c r="K108" s="22">
        <v>50</v>
      </c>
      <c r="L108" s="25">
        <v>355</v>
      </c>
      <c r="M108" s="24">
        <f t="shared" ref="M108:M115" si="35">K108*L108</f>
        <v>17750</v>
      </c>
      <c r="N108" s="22">
        <v>50</v>
      </c>
      <c r="O108" s="25">
        <v>450</v>
      </c>
      <c r="P108" s="24">
        <f t="shared" ref="P108:P115" si="36">N108*O108</f>
        <v>22500</v>
      </c>
      <c r="Q108" s="22">
        <v>50</v>
      </c>
      <c r="R108" s="25">
        <v>190.44</v>
      </c>
      <c r="S108" s="26">
        <f t="shared" si="28"/>
        <v>9522</v>
      </c>
      <c r="T108" s="22">
        <v>50</v>
      </c>
      <c r="U108" s="25">
        <v>360</v>
      </c>
      <c r="V108" s="24">
        <f t="shared" ref="V108:V115" si="37">T108*U108</f>
        <v>18000</v>
      </c>
      <c r="W108" s="22">
        <v>50</v>
      </c>
      <c r="X108" s="25">
        <v>351</v>
      </c>
      <c r="Y108" s="24">
        <f t="shared" si="29"/>
        <v>17550</v>
      </c>
      <c r="Z108" s="22">
        <v>50</v>
      </c>
      <c r="AA108" s="25">
        <v>356</v>
      </c>
      <c r="AB108" s="24">
        <f t="shared" ref="AB108:AB115" si="38">Z108*AA108</f>
        <v>17800</v>
      </c>
      <c r="AC108" s="27">
        <f t="shared" ref="AC108:AC115" si="39">AVERAGE(I108,L108,O108,R108,U108,X108,AA108)</f>
        <v>337.49142857142857</v>
      </c>
      <c r="AD108" s="6">
        <f t="shared" si="30"/>
        <v>16874.571428571428</v>
      </c>
      <c r="AE108" s="28">
        <f t="shared" ref="AE108:AE115" si="40">MEDIAN(I108,L108,O108,R108,U108,X108,AA108)</f>
        <v>355</v>
      </c>
      <c r="AF108" s="29">
        <f t="shared" si="31"/>
        <v>17750</v>
      </c>
      <c r="AG108" s="30">
        <f t="shared" ref="AG108:AG115" si="41">AVERAGE(O108,R108,U108,X108,AA108)</f>
        <v>341.488</v>
      </c>
      <c r="AH108" s="31">
        <f t="shared" si="32"/>
        <v>17074.400000000001</v>
      </c>
    </row>
    <row r="109" spans="1:34" ht="36" x14ac:dyDescent="0.25">
      <c r="A109" s="20">
        <v>104</v>
      </c>
      <c r="B109" s="20" t="s">
        <v>240</v>
      </c>
      <c r="C109" s="21" t="s">
        <v>241</v>
      </c>
      <c r="D109" s="20" t="s">
        <v>83</v>
      </c>
      <c r="E109" s="22">
        <v>10</v>
      </c>
      <c r="F109" s="23"/>
      <c r="G109" s="24">
        <f t="shared" si="33"/>
        <v>0</v>
      </c>
      <c r="H109" s="22">
        <v>10</v>
      </c>
      <c r="I109" s="25">
        <v>250</v>
      </c>
      <c r="J109" s="24">
        <f t="shared" si="34"/>
        <v>2500</v>
      </c>
      <c r="K109" s="22">
        <v>10</v>
      </c>
      <c r="L109" s="25">
        <v>282</v>
      </c>
      <c r="M109" s="24">
        <f t="shared" si="35"/>
        <v>2820</v>
      </c>
      <c r="N109" s="22">
        <v>10</v>
      </c>
      <c r="O109" s="25">
        <v>250</v>
      </c>
      <c r="P109" s="24">
        <f t="shared" si="36"/>
        <v>2500</v>
      </c>
      <c r="Q109" s="22">
        <v>10</v>
      </c>
      <c r="R109" s="25">
        <v>767.4</v>
      </c>
      <c r="S109" s="26">
        <f t="shared" si="28"/>
        <v>7674</v>
      </c>
      <c r="T109" s="22">
        <v>10</v>
      </c>
      <c r="U109" s="25">
        <v>288</v>
      </c>
      <c r="V109" s="24">
        <f t="shared" si="37"/>
        <v>2880</v>
      </c>
      <c r="W109" s="22">
        <v>10</v>
      </c>
      <c r="X109" s="25">
        <v>283</v>
      </c>
      <c r="Y109" s="24">
        <f t="shared" si="29"/>
        <v>2830</v>
      </c>
      <c r="Z109" s="22">
        <v>10</v>
      </c>
      <c r="AA109" s="25">
        <v>297</v>
      </c>
      <c r="AB109" s="24">
        <f t="shared" si="38"/>
        <v>2970</v>
      </c>
      <c r="AC109" s="27">
        <f t="shared" si="39"/>
        <v>345.34285714285716</v>
      </c>
      <c r="AD109" s="6">
        <f t="shared" si="30"/>
        <v>3453.4285714285716</v>
      </c>
      <c r="AE109" s="28">
        <f t="shared" si="40"/>
        <v>283</v>
      </c>
      <c r="AF109" s="29">
        <f t="shared" si="31"/>
        <v>2830</v>
      </c>
      <c r="AG109" s="30">
        <f t="shared" si="41"/>
        <v>377.08000000000004</v>
      </c>
      <c r="AH109" s="31">
        <f t="shared" si="32"/>
        <v>3770.8</v>
      </c>
    </row>
    <row r="110" spans="1:34" ht="36" x14ac:dyDescent="0.25">
      <c r="A110" s="20">
        <v>105</v>
      </c>
      <c r="B110" s="20" t="s">
        <v>242</v>
      </c>
      <c r="C110" s="21" t="s">
        <v>243</v>
      </c>
      <c r="D110" s="20" t="s">
        <v>83</v>
      </c>
      <c r="E110" s="22">
        <v>10</v>
      </c>
      <c r="F110" s="23"/>
      <c r="G110" s="24">
        <f t="shared" si="33"/>
        <v>0</v>
      </c>
      <c r="H110" s="22">
        <v>10</v>
      </c>
      <c r="I110" s="25">
        <v>250</v>
      </c>
      <c r="J110" s="24">
        <f t="shared" si="34"/>
        <v>2500</v>
      </c>
      <c r="K110" s="22">
        <v>10</v>
      </c>
      <c r="L110" s="25">
        <v>282</v>
      </c>
      <c r="M110" s="24">
        <f t="shared" si="35"/>
        <v>2820</v>
      </c>
      <c r="N110" s="22">
        <v>10</v>
      </c>
      <c r="O110" s="25">
        <v>350</v>
      </c>
      <c r="P110" s="24">
        <f t="shared" si="36"/>
        <v>3500</v>
      </c>
      <c r="Q110" s="22">
        <v>10</v>
      </c>
      <c r="R110" s="25">
        <v>442.8</v>
      </c>
      <c r="S110" s="26">
        <f t="shared" si="28"/>
        <v>4428</v>
      </c>
      <c r="T110" s="22">
        <v>10</v>
      </c>
      <c r="U110" s="25">
        <v>294</v>
      </c>
      <c r="V110" s="24">
        <f t="shared" si="37"/>
        <v>2940</v>
      </c>
      <c r="W110" s="22">
        <v>10</v>
      </c>
      <c r="X110" s="25">
        <v>289</v>
      </c>
      <c r="Y110" s="24">
        <f t="shared" si="29"/>
        <v>2890</v>
      </c>
      <c r="Z110" s="22">
        <v>10</v>
      </c>
      <c r="AA110" s="25">
        <v>301</v>
      </c>
      <c r="AB110" s="24">
        <f t="shared" si="38"/>
        <v>3010</v>
      </c>
      <c r="AC110" s="27">
        <f t="shared" si="39"/>
        <v>315.54285714285714</v>
      </c>
      <c r="AD110" s="6">
        <f t="shared" si="30"/>
        <v>3155.4285714285716</v>
      </c>
      <c r="AE110" s="28">
        <f t="shared" si="40"/>
        <v>294</v>
      </c>
      <c r="AF110" s="29">
        <f t="shared" si="31"/>
        <v>2940</v>
      </c>
      <c r="AG110" s="30">
        <f t="shared" si="41"/>
        <v>335.36</v>
      </c>
      <c r="AH110" s="31">
        <f t="shared" si="32"/>
        <v>3353.6000000000004</v>
      </c>
    </row>
    <row r="111" spans="1:34" ht="36" x14ac:dyDescent="0.25">
      <c r="A111" s="20">
        <v>106</v>
      </c>
      <c r="B111" s="20" t="s">
        <v>244</v>
      </c>
      <c r="C111" s="21" t="s">
        <v>245</v>
      </c>
      <c r="D111" s="20" t="s">
        <v>246</v>
      </c>
      <c r="E111" s="22">
        <v>10</v>
      </c>
      <c r="F111" s="23"/>
      <c r="G111" s="24">
        <f t="shared" si="33"/>
        <v>0</v>
      </c>
      <c r="H111" s="22">
        <v>10</v>
      </c>
      <c r="I111" s="25">
        <v>350</v>
      </c>
      <c r="J111" s="24">
        <f t="shared" si="34"/>
        <v>3500</v>
      </c>
      <c r="K111" s="22">
        <v>10</v>
      </c>
      <c r="L111" s="25">
        <v>412</v>
      </c>
      <c r="M111" s="24">
        <f t="shared" si="35"/>
        <v>4120</v>
      </c>
      <c r="N111" s="22">
        <v>10</v>
      </c>
      <c r="O111" s="25">
        <v>130</v>
      </c>
      <c r="P111" s="24">
        <f t="shared" si="36"/>
        <v>1300</v>
      </c>
      <c r="Q111" s="22">
        <v>10</v>
      </c>
      <c r="R111" s="25">
        <v>939</v>
      </c>
      <c r="S111" s="26">
        <f t="shared" si="28"/>
        <v>9390</v>
      </c>
      <c r="T111" s="22">
        <v>10</v>
      </c>
      <c r="U111" s="25">
        <v>403</v>
      </c>
      <c r="V111" s="24">
        <f t="shared" si="37"/>
        <v>4030</v>
      </c>
      <c r="W111" s="22">
        <v>10</v>
      </c>
      <c r="X111" s="25">
        <v>405</v>
      </c>
      <c r="Y111" s="24">
        <f t="shared" si="29"/>
        <v>4050</v>
      </c>
      <c r="Z111" s="22">
        <v>10</v>
      </c>
      <c r="AA111" s="25">
        <v>412</v>
      </c>
      <c r="AB111" s="24">
        <f t="shared" si="38"/>
        <v>4120</v>
      </c>
      <c r="AC111" s="27">
        <f t="shared" si="39"/>
        <v>435.85714285714283</v>
      </c>
      <c r="AD111" s="6">
        <f t="shared" si="30"/>
        <v>4358.5714285714284</v>
      </c>
      <c r="AE111" s="28">
        <f t="shared" si="40"/>
        <v>405</v>
      </c>
      <c r="AF111" s="29">
        <f t="shared" si="31"/>
        <v>4050</v>
      </c>
      <c r="AG111" s="30">
        <f t="shared" si="41"/>
        <v>457.8</v>
      </c>
      <c r="AH111" s="31">
        <f t="shared" si="32"/>
        <v>4578</v>
      </c>
    </row>
    <row r="112" spans="1:34" ht="48" x14ac:dyDescent="0.25">
      <c r="A112" s="20">
        <v>107</v>
      </c>
      <c r="B112" s="20" t="s">
        <v>247</v>
      </c>
      <c r="C112" s="21" t="s">
        <v>248</v>
      </c>
      <c r="D112" s="20" t="s">
        <v>92</v>
      </c>
      <c r="E112" s="22">
        <v>10</v>
      </c>
      <c r="F112" s="23"/>
      <c r="G112" s="24">
        <f t="shared" si="33"/>
        <v>0</v>
      </c>
      <c r="H112" s="22">
        <v>10</v>
      </c>
      <c r="I112" s="25">
        <v>350</v>
      </c>
      <c r="J112" s="24">
        <f t="shared" si="34"/>
        <v>3500</v>
      </c>
      <c r="K112" s="22">
        <v>10</v>
      </c>
      <c r="L112" s="25">
        <v>407</v>
      </c>
      <c r="M112" s="24">
        <f t="shared" si="35"/>
        <v>4070</v>
      </c>
      <c r="N112" s="22">
        <v>10</v>
      </c>
      <c r="O112" s="25">
        <v>250</v>
      </c>
      <c r="P112" s="24">
        <f t="shared" si="36"/>
        <v>2500</v>
      </c>
      <c r="Q112" s="22">
        <v>10</v>
      </c>
      <c r="R112" s="25">
        <v>1265.4000000000001</v>
      </c>
      <c r="S112" s="26">
        <f t="shared" si="28"/>
        <v>12654</v>
      </c>
      <c r="T112" s="22">
        <v>10</v>
      </c>
      <c r="U112" s="25">
        <v>404</v>
      </c>
      <c r="V112" s="24">
        <f t="shared" si="37"/>
        <v>4040</v>
      </c>
      <c r="W112" s="22">
        <v>10</v>
      </c>
      <c r="X112" s="25">
        <v>394</v>
      </c>
      <c r="Y112" s="24">
        <f t="shared" si="29"/>
        <v>3940</v>
      </c>
      <c r="Z112" s="22">
        <v>10</v>
      </c>
      <c r="AA112" s="25">
        <v>419</v>
      </c>
      <c r="AB112" s="24">
        <f t="shared" si="38"/>
        <v>4190</v>
      </c>
      <c r="AC112" s="27">
        <f t="shared" si="39"/>
        <v>498.48571428571432</v>
      </c>
      <c r="AD112" s="6">
        <f t="shared" si="30"/>
        <v>4984.8571428571431</v>
      </c>
      <c r="AE112" s="28">
        <f t="shared" si="40"/>
        <v>404</v>
      </c>
      <c r="AF112" s="29">
        <f t="shared" si="31"/>
        <v>4040</v>
      </c>
      <c r="AG112" s="30">
        <f t="shared" si="41"/>
        <v>546.48</v>
      </c>
      <c r="AH112" s="31">
        <f t="shared" si="32"/>
        <v>5464.8</v>
      </c>
    </row>
    <row r="113" spans="1:34" ht="72" x14ac:dyDescent="0.25">
      <c r="A113" s="20">
        <v>108</v>
      </c>
      <c r="B113" s="20" t="s">
        <v>249</v>
      </c>
      <c r="C113" s="21" t="s">
        <v>250</v>
      </c>
      <c r="D113" s="20" t="s">
        <v>83</v>
      </c>
      <c r="E113" s="22">
        <v>100</v>
      </c>
      <c r="F113" s="23"/>
      <c r="G113" s="24">
        <f t="shared" si="33"/>
        <v>0</v>
      </c>
      <c r="H113" s="22">
        <v>100</v>
      </c>
      <c r="I113" s="25">
        <v>800</v>
      </c>
      <c r="J113" s="24">
        <f t="shared" si="34"/>
        <v>80000</v>
      </c>
      <c r="K113" s="22">
        <v>100</v>
      </c>
      <c r="L113" s="25">
        <v>897</v>
      </c>
      <c r="M113" s="24">
        <f t="shared" si="35"/>
        <v>89700</v>
      </c>
      <c r="N113" s="22">
        <v>100</v>
      </c>
      <c r="O113" s="25">
        <v>350</v>
      </c>
      <c r="P113" s="24">
        <f t="shared" si="36"/>
        <v>35000</v>
      </c>
      <c r="Q113" s="22">
        <v>100</v>
      </c>
      <c r="R113" s="25">
        <v>600</v>
      </c>
      <c r="S113" s="26">
        <f t="shared" si="28"/>
        <v>60000</v>
      </c>
      <c r="T113" s="22">
        <v>100</v>
      </c>
      <c r="U113" s="25">
        <v>948</v>
      </c>
      <c r="V113" s="24">
        <f t="shared" si="37"/>
        <v>94800</v>
      </c>
      <c r="W113" s="22">
        <v>100</v>
      </c>
      <c r="X113" s="25">
        <v>914</v>
      </c>
      <c r="Y113" s="24">
        <f t="shared" si="29"/>
        <v>91400</v>
      </c>
      <c r="Z113" s="22">
        <v>100</v>
      </c>
      <c r="AA113" s="25">
        <v>966</v>
      </c>
      <c r="AB113" s="24">
        <f t="shared" si="38"/>
        <v>96600</v>
      </c>
      <c r="AC113" s="27">
        <f t="shared" si="39"/>
        <v>782.14285714285711</v>
      </c>
      <c r="AD113" s="6">
        <f t="shared" si="30"/>
        <v>78214.28571428571</v>
      </c>
      <c r="AE113" s="28">
        <f t="shared" si="40"/>
        <v>897</v>
      </c>
      <c r="AF113" s="29">
        <f t="shared" si="31"/>
        <v>89700</v>
      </c>
      <c r="AG113" s="30">
        <f t="shared" si="41"/>
        <v>755.6</v>
      </c>
      <c r="AH113" s="31">
        <f t="shared" si="32"/>
        <v>75560</v>
      </c>
    </row>
    <row r="114" spans="1:34" ht="84" x14ac:dyDescent="0.25">
      <c r="A114" s="20">
        <v>109</v>
      </c>
      <c r="B114" s="20" t="s">
        <v>251</v>
      </c>
      <c r="C114" s="21" t="s">
        <v>252</v>
      </c>
      <c r="D114" s="20" t="s">
        <v>125</v>
      </c>
      <c r="E114" s="22">
        <v>100</v>
      </c>
      <c r="F114" s="23"/>
      <c r="G114" s="24">
        <f t="shared" si="33"/>
        <v>0</v>
      </c>
      <c r="H114" s="22">
        <v>100</v>
      </c>
      <c r="I114" s="25">
        <v>800</v>
      </c>
      <c r="J114" s="24">
        <f t="shared" si="34"/>
        <v>80000</v>
      </c>
      <c r="K114" s="22">
        <v>100</v>
      </c>
      <c r="L114" s="25">
        <v>949</v>
      </c>
      <c r="M114" s="24">
        <f t="shared" si="35"/>
        <v>94900</v>
      </c>
      <c r="N114" s="22">
        <v>100</v>
      </c>
      <c r="O114" s="25">
        <v>550</v>
      </c>
      <c r="P114" s="24">
        <f t="shared" si="36"/>
        <v>55000</v>
      </c>
      <c r="Q114" s="22">
        <v>100</v>
      </c>
      <c r="R114" s="25">
        <v>935.4</v>
      </c>
      <c r="S114" s="26">
        <f t="shared" si="28"/>
        <v>93540</v>
      </c>
      <c r="T114" s="22">
        <v>100</v>
      </c>
      <c r="U114" s="25">
        <v>935</v>
      </c>
      <c r="V114" s="24">
        <f t="shared" si="37"/>
        <v>93500</v>
      </c>
      <c r="W114" s="22">
        <v>100</v>
      </c>
      <c r="X114" s="25">
        <v>916</v>
      </c>
      <c r="Y114" s="24">
        <f t="shared" si="29"/>
        <v>91600</v>
      </c>
      <c r="Z114" s="22">
        <v>100</v>
      </c>
      <c r="AA114" s="25">
        <v>953</v>
      </c>
      <c r="AB114" s="24">
        <f t="shared" si="38"/>
        <v>95300</v>
      </c>
      <c r="AC114" s="27">
        <f t="shared" si="39"/>
        <v>862.62857142857138</v>
      </c>
      <c r="AD114" s="6">
        <f t="shared" si="30"/>
        <v>86262.85714285713</v>
      </c>
      <c r="AE114" s="28">
        <f t="shared" si="40"/>
        <v>935</v>
      </c>
      <c r="AF114" s="29">
        <f t="shared" si="31"/>
        <v>93500</v>
      </c>
      <c r="AG114" s="30">
        <f t="shared" si="41"/>
        <v>857.87999999999988</v>
      </c>
      <c r="AH114" s="31">
        <f t="shared" si="32"/>
        <v>85787.999999999985</v>
      </c>
    </row>
    <row r="115" spans="1:34" ht="240" x14ac:dyDescent="0.25">
      <c r="A115" s="20">
        <v>110</v>
      </c>
      <c r="B115" s="20" t="s">
        <v>253</v>
      </c>
      <c r="C115" s="21" t="s">
        <v>254</v>
      </c>
      <c r="D115" s="20" t="s">
        <v>92</v>
      </c>
      <c r="E115" s="22">
        <v>100</v>
      </c>
      <c r="F115" s="23"/>
      <c r="G115" s="24">
        <f t="shared" si="33"/>
        <v>0</v>
      </c>
      <c r="H115" s="22">
        <v>100</v>
      </c>
      <c r="I115" s="25">
        <v>400</v>
      </c>
      <c r="J115" s="24">
        <f t="shared" si="34"/>
        <v>40000</v>
      </c>
      <c r="K115" s="22">
        <v>100</v>
      </c>
      <c r="L115" s="25">
        <v>468</v>
      </c>
      <c r="M115" s="24">
        <f t="shared" si="35"/>
        <v>46800</v>
      </c>
      <c r="N115" s="22">
        <v>100</v>
      </c>
      <c r="O115" s="25">
        <v>220</v>
      </c>
      <c r="P115" s="24">
        <f t="shared" si="36"/>
        <v>22000</v>
      </c>
      <c r="Q115" s="22">
        <v>100</v>
      </c>
      <c r="R115" s="25">
        <v>482.1</v>
      </c>
      <c r="S115" s="26">
        <f t="shared" si="28"/>
        <v>48210</v>
      </c>
      <c r="T115" s="22">
        <v>100</v>
      </c>
      <c r="U115" s="25">
        <v>474</v>
      </c>
      <c r="V115" s="24">
        <f t="shared" si="37"/>
        <v>47400</v>
      </c>
      <c r="W115" s="22">
        <v>100</v>
      </c>
      <c r="X115" s="25">
        <v>456</v>
      </c>
      <c r="Y115" s="24">
        <f t="shared" si="29"/>
        <v>45600</v>
      </c>
      <c r="Z115" s="22">
        <v>100</v>
      </c>
      <c r="AA115" s="25">
        <v>476</v>
      </c>
      <c r="AB115" s="24">
        <f t="shared" si="38"/>
        <v>47600</v>
      </c>
      <c r="AC115" s="27">
        <f t="shared" si="39"/>
        <v>425.15714285714284</v>
      </c>
      <c r="AD115" s="6">
        <f t="shared" si="30"/>
        <v>42515.714285714283</v>
      </c>
      <c r="AE115" s="28">
        <f t="shared" si="40"/>
        <v>468</v>
      </c>
      <c r="AF115" s="29">
        <f t="shared" si="31"/>
        <v>46800</v>
      </c>
      <c r="AG115" s="30">
        <f t="shared" si="41"/>
        <v>421.62</v>
      </c>
      <c r="AH115" s="31">
        <f t="shared" si="32"/>
        <v>42162</v>
      </c>
    </row>
    <row r="116" spans="1:34" x14ac:dyDescent="0.25">
      <c r="A116" s="96" t="s">
        <v>102</v>
      </c>
      <c r="B116" s="97"/>
      <c r="C116" s="97"/>
      <c r="D116" s="98"/>
      <c r="E116" s="50"/>
      <c r="F116" s="51"/>
      <c r="G116" s="34">
        <f>SUM(G43:G115)</f>
        <v>0</v>
      </c>
      <c r="H116" s="50"/>
      <c r="I116" s="52"/>
      <c r="J116" s="34">
        <f>SUM(J43:J115)</f>
        <v>1826650</v>
      </c>
      <c r="K116" s="50"/>
      <c r="L116" s="52"/>
      <c r="M116" s="34">
        <f>SUM(M43:M115)</f>
        <v>2094600</v>
      </c>
      <c r="N116" s="50"/>
      <c r="O116" s="52"/>
      <c r="P116" s="34">
        <f>SUM(P43:P115)</f>
        <v>735250</v>
      </c>
      <c r="Q116" s="50"/>
      <c r="R116" s="52"/>
      <c r="S116" s="36">
        <f>SUM(S43:S115)</f>
        <v>1416579.5999999999</v>
      </c>
      <c r="T116" s="50"/>
      <c r="U116" s="52"/>
      <c r="V116" s="34">
        <f>SUM(V43:V115)</f>
        <v>2148425</v>
      </c>
      <c r="W116" s="50"/>
      <c r="X116" s="52"/>
      <c r="Y116" s="34">
        <f>SUM(Y43:Y115)</f>
        <v>2098615</v>
      </c>
      <c r="Z116" s="50"/>
      <c r="AA116" s="52"/>
      <c r="AB116" s="34">
        <f>SUM(AB43:AB115)</f>
        <v>2175695</v>
      </c>
      <c r="AC116" s="27" t="s">
        <v>103</v>
      </c>
      <c r="AD116" s="16">
        <f>SUM(AD43:AD115)</f>
        <v>1785116.3714285714</v>
      </c>
      <c r="AE116" s="28"/>
      <c r="AF116" s="53">
        <f>SUM(AF43:AF115)</f>
        <v>2078185</v>
      </c>
      <c r="AG116" s="30"/>
      <c r="AH116" s="54">
        <f>SUM(AH43:AH115)</f>
        <v>1714912.9200000002</v>
      </c>
    </row>
    <row r="117" spans="1:34" x14ac:dyDescent="0.25">
      <c r="A117" s="89" t="s">
        <v>255</v>
      </c>
      <c r="B117" s="90"/>
      <c r="C117" s="90"/>
      <c r="D117" s="91"/>
      <c r="E117" s="1"/>
      <c r="F117" s="39"/>
      <c r="G117" s="39"/>
      <c r="H117" s="1"/>
      <c r="I117" s="40"/>
      <c r="J117" s="39"/>
      <c r="K117" s="1"/>
      <c r="L117" s="40"/>
      <c r="M117" s="39"/>
      <c r="N117" s="1"/>
      <c r="O117" s="40"/>
      <c r="P117" s="39"/>
      <c r="Q117" s="1"/>
      <c r="R117" s="40"/>
      <c r="S117" s="41"/>
      <c r="T117" s="1"/>
      <c r="U117" s="40"/>
      <c r="V117" s="39"/>
      <c r="W117" s="1"/>
      <c r="X117" s="40"/>
      <c r="Y117" s="39"/>
      <c r="Z117" s="1"/>
      <c r="AA117" s="40"/>
      <c r="AB117" s="39"/>
      <c r="AC117" s="27" t="s">
        <v>103</v>
      </c>
      <c r="AD117" s="6" t="s">
        <v>103</v>
      </c>
      <c r="AE117" s="28"/>
      <c r="AF117" s="29"/>
      <c r="AG117" s="30"/>
      <c r="AH117" s="31"/>
    </row>
    <row r="118" spans="1:34" ht="48" x14ac:dyDescent="0.25">
      <c r="A118" s="42" t="s">
        <v>1</v>
      </c>
      <c r="B118" s="42" t="s">
        <v>105</v>
      </c>
      <c r="C118" s="43" t="s">
        <v>3</v>
      </c>
      <c r="D118" s="42" t="s">
        <v>4</v>
      </c>
      <c r="E118" s="11" t="s">
        <v>5</v>
      </c>
      <c r="F118" s="12" t="s">
        <v>6</v>
      </c>
      <c r="G118" s="12" t="s">
        <v>7</v>
      </c>
      <c r="H118" s="11" t="s">
        <v>5</v>
      </c>
      <c r="I118" s="13" t="s">
        <v>6</v>
      </c>
      <c r="J118" s="12" t="s">
        <v>7</v>
      </c>
      <c r="K118" s="11" t="s">
        <v>5</v>
      </c>
      <c r="L118" s="13" t="s">
        <v>6</v>
      </c>
      <c r="M118" s="12" t="s">
        <v>7</v>
      </c>
      <c r="N118" s="11" t="s">
        <v>5</v>
      </c>
      <c r="O118" s="13" t="s">
        <v>6</v>
      </c>
      <c r="P118" s="12" t="s">
        <v>7</v>
      </c>
      <c r="Q118" s="11" t="s">
        <v>5</v>
      </c>
      <c r="R118" s="13" t="s">
        <v>6</v>
      </c>
      <c r="S118" s="14" t="s">
        <v>7</v>
      </c>
      <c r="T118" s="11" t="s">
        <v>5</v>
      </c>
      <c r="U118" s="13" t="s">
        <v>6</v>
      </c>
      <c r="V118" s="12" t="s">
        <v>7</v>
      </c>
      <c r="W118" s="11" t="s">
        <v>5</v>
      </c>
      <c r="X118" s="13" t="s">
        <v>6</v>
      </c>
      <c r="Y118" s="12" t="s">
        <v>7</v>
      </c>
      <c r="Z118" s="11" t="s">
        <v>5</v>
      </c>
      <c r="AA118" s="13" t="s">
        <v>6</v>
      </c>
      <c r="AB118" s="12" t="s">
        <v>7</v>
      </c>
      <c r="AC118" s="27" t="s">
        <v>103</v>
      </c>
      <c r="AD118" s="6" t="s">
        <v>103</v>
      </c>
      <c r="AE118" s="28"/>
      <c r="AF118" s="29"/>
      <c r="AG118" s="30"/>
      <c r="AH118" s="31"/>
    </row>
    <row r="119" spans="1:34" ht="36" x14ac:dyDescent="0.25">
      <c r="A119" s="20">
        <v>111</v>
      </c>
      <c r="B119" s="20" t="s">
        <v>256</v>
      </c>
      <c r="C119" s="21" t="s">
        <v>257</v>
      </c>
      <c r="D119" s="20" t="s">
        <v>258</v>
      </c>
      <c r="E119" s="22">
        <v>30</v>
      </c>
      <c r="F119" s="23"/>
      <c r="G119" s="24">
        <f>E119*F119</f>
        <v>0</v>
      </c>
      <c r="H119" s="22">
        <v>30</v>
      </c>
      <c r="I119" s="25">
        <v>150</v>
      </c>
      <c r="J119" s="24">
        <f>H119*I119</f>
        <v>4500</v>
      </c>
      <c r="K119" s="22">
        <v>30</v>
      </c>
      <c r="L119" s="25">
        <v>168</v>
      </c>
      <c r="M119" s="24">
        <f>K119*L119</f>
        <v>5040</v>
      </c>
      <c r="N119" s="22">
        <v>30</v>
      </c>
      <c r="O119" s="25">
        <v>350</v>
      </c>
      <c r="P119" s="24">
        <f>N119*O119</f>
        <v>10500</v>
      </c>
      <c r="Q119" s="22">
        <v>30</v>
      </c>
      <c r="R119" s="25">
        <v>165</v>
      </c>
      <c r="S119" s="26">
        <f t="shared" ref="S119:S136" si="42">Q119*R119</f>
        <v>4950</v>
      </c>
      <c r="T119" s="22">
        <v>30</v>
      </c>
      <c r="U119" s="25">
        <v>180</v>
      </c>
      <c r="V119" s="24">
        <f>T119*U119</f>
        <v>5400</v>
      </c>
      <c r="W119" s="22">
        <v>30</v>
      </c>
      <c r="X119" s="25">
        <v>177</v>
      </c>
      <c r="Y119" s="24">
        <f t="shared" ref="Y119:Y182" si="43">W119*X119</f>
        <v>5310</v>
      </c>
      <c r="Z119" s="22">
        <v>30</v>
      </c>
      <c r="AA119" s="25">
        <v>176</v>
      </c>
      <c r="AB119" s="24">
        <f>Z119*AA119</f>
        <v>5280</v>
      </c>
      <c r="AC119" s="27">
        <f>AVERAGE(I119,L119,O119,R119,U119,X119,AA119)</f>
        <v>195.14285714285714</v>
      </c>
      <c r="AD119" s="6">
        <f t="shared" ref="AD119:AD182" si="44">H119*AC119</f>
        <v>5854.2857142857138</v>
      </c>
      <c r="AE119" s="28">
        <f>MEDIAN(I119,L119,O119,R119,U119,X119,AA119)</f>
        <v>176</v>
      </c>
      <c r="AF119" s="29">
        <f t="shared" ref="AF119:AF182" si="45">H119*AE119</f>
        <v>5280</v>
      </c>
      <c r="AG119" s="30">
        <f>AVERAGE(O119,R119,U119,X119,AA119)</f>
        <v>209.6</v>
      </c>
      <c r="AH119" s="31">
        <f t="shared" ref="AH119:AH182" si="46">AG119*H119</f>
        <v>6288</v>
      </c>
    </row>
    <row r="120" spans="1:34" ht="36" x14ac:dyDescent="0.25">
      <c r="A120" s="20">
        <v>112</v>
      </c>
      <c r="B120" s="20" t="s">
        <v>259</v>
      </c>
      <c r="C120" s="21" t="s">
        <v>260</v>
      </c>
      <c r="D120" s="20" t="s">
        <v>30</v>
      </c>
      <c r="E120" s="22">
        <v>50</v>
      </c>
      <c r="F120" s="23"/>
      <c r="G120" s="24">
        <f t="shared" ref="G120:G183" si="47">E120*F120</f>
        <v>0</v>
      </c>
      <c r="H120" s="22">
        <v>50</v>
      </c>
      <c r="I120" s="25">
        <v>250</v>
      </c>
      <c r="J120" s="24">
        <f t="shared" ref="J120:J183" si="48">H120*I120</f>
        <v>12500</v>
      </c>
      <c r="K120" s="22">
        <v>50</v>
      </c>
      <c r="L120" s="25">
        <v>280</v>
      </c>
      <c r="M120" s="24">
        <f t="shared" ref="M120:M183" si="49">K120*L120</f>
        <v>14000</v>
      </c>
      <c r="N120" s="22">
        <v>50</v>
      </c>
      <c r="O120" s="25">
        <v>190</v>
      </c>
      <c r="P120" s="24">
        <f t="shared" ref="P120:P183" si="50">N120*O120</f>
        <v>9500</v>
      </c>
      <c r="Q120" s="22">
        <v>50</v>
      </c>
      <c r="R120" s="25">
        <v>201.36</v>
      </c>
      <c r="S120" s="26">
        <f t="shared" si="42"/>
        <v>10068</v>
      </c>
      <c r="T120" s="22">
        <v>50</v>
      </c>
      <c r="U120" s="25">
        <v>299</v>
      </c>
      <c r="V120" s="24">
        <f t="shared" ref="V120:V183" si="51">T120*U120</f>
        <v>14950</v>
      </c>
      <c r="W120" s="22">
        <v>50</v>
      </c>
      <c r="X120" s="25">
        <v>285</v>
      </c>
      <c r="Y120" s="24">
        <f t="shared" si="43"/>
        <v>14250</v>
      </c>
      <c r="Z120" s="22">
        <v>50</v>
      </c>
      <c r="AA120" s="25">
        <v>295</v>
      </c>
      <c r="AB120" s="24">
        <f t="shared" ref="AB120:AB183" si="52">Z120*AA120</f>
        <v>14750</v>
      </c>
      <c r="AC120" s="27">
        <f t="shared" ref="AC120:AC183" si="53">AVERAGE(I120,L120,O120,R120,U120,X120,AA120)</f>
        <v>257.19428571428574</v>
      </c>
      <c r="AD120" s="6">
        <f t="shared" si="44"/>
        <v>12859.714285714286</v>
      </c>
      <c r="AE120" s="28">
        <f t="shared" ref="AE120:AE183" si="54">MEDIAN(I120,L120,O120,R120,U120,X120,AA120)</f>
        <v>280</v>
      </c>
      <c r="AF120" s="29">
        <f t="shared" si="45"/>
        <v>14000</v>
      </c>
      <c r="AG120" s="30">
        <f t="shared" ref="AG120:AG183" si="55">AVERAGE(O120,R120,U120,X120,AA120)</f>
        <v>254.07200000000003</v>
      </c>
      <c r="AH120" s="31">
        <f t="shared" si="46"/>
        <v>12703.600000000002</v>
      </c>
    </row>
    <row r="121" spans="1:34" ht="36" x14ac:dyDescent="0.25">
      <c r="A121" s="20">
        <v>113</v>
      </c>
      <c r="B121" s="20" t="s">
        <v>261</v>
      </c>
      <c r="C121" s="21" t="s">
        <v>262</v>
      </c>
      <c r="D121" s="20" t="s">
        <v>30</v>
      </c>
      <c r="E121" s="22">
        <v>50</v>
      </c>
      <c r="F121" s="23"/>
      <c r="G121" s="24">
        <f t="shared" si="47"/>
        <v>0</v>
      </c>
      <c r="H121" s="22">
        <v>50</v>
      </c>
      <c r="I121" s="25">
        <v>250</v>
      </c>
      <c r="J121" s="24">
        <f t="shared" si="48"/>
        <v>12500</v>
      </c>
      <c r="K121" s="22">
        <v>50</v>
      </c>
      <c r="L121" s="25">
        <v>282</v>
      </c>
      <c r="M121" s="24">
        <f t="shared" si="49"/>
        <v>14100</v>
      </c>
      <c r="N121" s="22">
        <v>50</v>
      </c>
      <c r="O121" s="25">
        <v>140</v>
      </c>
      <c r="P121" s="24">
        <f t="shared" si="50"/>
        <v>7000</v>
      </c>
      <c r="Q121" s="22">
        <v>50</v>
      </c>
      <c r="R121" s="25">
        <v>140.4</v>
      </c>
      <c r="S121" s="26">
        <f t="shared" si="42"/>
        <v>7020</v>
      </c>
      <c r="T121" s="22">
        <v>50</v>
      </c>
      <c r="U121" s="25">
        <v>290</v>
      </c>
      <c r="V121" s="24">
        <f t="shared" si="51"/>
        <v>14500</v>
      </c>
      <c r="W121" s="22">
        <v>50</v>
      </c>
      <c r="X121" s="25">
        <v>290</v>
      </c>
      <c r="Y121" s="24">
        <f t="shared" si="43"/>
        <v>14500</v>
      </c>
      <c r="Z121" s="22">
        <v>50</v>
      </c>
      <c r="AA121" s="25">
        <v>298</v>
      </c>
      <c r="AB121" s="24">
        <f t="shared" si="52"/>
        <v>14900</v>
      </c>
      <c r="AC121" s="27">
        <f t="shared" si="53"/>
        <v>241.48571428571429</v>
      </c>
      <c r="AD121" s="6">
        <f t="shared" si="44"/>
        <v>12074.285714285716</v>
      </c>
      <c r="AE121" s="28">
        <f t="shared" si="54"/>
        <v>282</v>
      </c>
      <c r="AF121" s="29">
        <f t="shared" si="45"/>
        <v>14100</v>
      </c>
      <c r="AG121" s="30">
        <f t="shared" si="55"/>
        <v>231.68</v>
      </c>
      <c r="AH121" s="31">
        <f t="shared" si="46"/>
        <v>11584</v>
      </c>
    </row>
    <row r="122" spans="1:34" ht="36" x14ac:dyDescent="0.25">
      <c r="A122" s="20">
        <v>114</v>
      </c>
      <c r="B122" s="20" t="s">
        <v>263</v>
      </c>
      <c r="C122" s="21" t="s">
        <v>264</v>
      </c>
      <c r="D122" s="20" t="s">
        <v>265</v>
      </c>
      <c r="E122" s="22">
        <v>50</v>
      </c>
      <c r="F122" s="23"/>
      <c r="G122" s="24">
        <f t="shared" si="47"/>
        <v>0</v>
      </c>
      <c r="H122" s="22">
        <v>50</v>
      </c>
      <c r="I122" s="25">
        <v>450</v>
      </c>
      <c r="J122" s="24">
        <f t="shared" si="48"/>
        <v>22500</v>
      </c>
      <c r="K122" s="22">
        <v>50</v>
      </c>
      <c r="L122" s="25">
        <v>500</v>
      </c>
      <c r="M122" s="24">
        <f t="shared" si="49"/>
        <v>25000</v>
      </c>
      <c r="N122" s="22">
        <v>50</v>
      </c>
      <c r="O122" s="25">
        <v>320</v>
      </c>
      <c r="P122" s="24">
        <f t="shared" si="50"/>
        <v>16000</v>
      </c>
      <c r="Q122" s="22">
        <v>50</v>
      </c>
      <c r="R122" s="25">
        <v>406.2</v>
      </c>
      <c r="S122" s="26">
        <f t="shared" si="42"/>
        <v>20310</v>
      </c>
      <c r="T122" s="22">
        <v>50</v>
      </c>
      <c r="U122" s="25">
        <v>527</v>
      </c>
      <c r="V122" s="24">
        <f t="shared" si="51"/>
        <v>26350</v>
      </c>
      <c r="W122" s="22">
        <v>50</v>
      </c>
      <c r="X122" s="25">
        <v>505</v>
      </c>
      <c r="Y122" s="24">
        <f t="shared" si="43"/>
        <v>25250</v>
      </c>
      <c r="Z122" s="22">
        <v>50</v>
      </c>
      <c r="AA122" s="25">
        <v>523</v>
      </c>
      <c r="AB122" s="24">
        <f t="shared" si="52"/>
        <v>26150</v>
      </c>
      <c r="AC122" s="27">
        <f t="shared" si="53"/>
        <v>461.59999999999997</v>
      </c>
      <c r="AD122" s="6">
        <f t="shared" si="44"/>
        <v>23080</v>
      </c>
      <c r="AE122" s="28">
        <f t="shared" si="54"/>
        <v>500</v>
      </c>
      <c r="AF122" s="29">
        <f t="shared" si="45"/>
        <v>25000</v>
      </c>
      <c r="AG122" s="30">
        <f t="shared" si="55"/>
        <v>456.23999999999995</v>
      </c>
      <c r="AH122" s="31">
        <f t="shared" si="46"/>
        <v>22811.999999999996</v>
      </c>
    </row>
    <row r="123" spans="1:34" ht="36" x14ac:dyDescent="0.25">
      <c r="A123" s="20">
        <v>115</v>
      </c>
      <c r="B123" s="20" t="s">
        <v>266</v>
      </c>
      <c r="C123" s="21" t="s">
        <v>267</v>
      </c>
      <c r="D123" s="20" t="s">
        <v>258</v>
      </c>
      <c r="E123" s="22">
        <v>100</v>
      </c>
      <c r="F123" s="23"/>
      <c r="G123" s="24">
        <f t="shared" si="47"/>
        <v>0</v>
      </c>
      <c r="H123" s="22">
        <v>100</v>
      </c>
      <c r="I123" s="25">
        <v>180</v>
      </c>
      <c r="J123" s="24">
        <f t="shared" si="48"/>
        <v>18000</v>
      </c>
      <c r="K123" s="22">
        <v>100</v>
      </c>
      <c r="L123" s="25">
        <v>204</v>
      </c>
      <c r="M123" s="24">
        <f t="shared" si="49"/>
        <v>20400</v>
      </c>
      <c r="N123" s="22">
        <v>100</v>
      </c>
      <c r="O123" s="25">
        <v>110</v>
      </c>
      <c r="P123" s="24">
        <f t="shared" si="50"/>
        <v>11000</v>
      </c>
      <c r="Q123" s="22">
        <v>100</v>
      </c>
      <c r="R123" s="25">
        <v>189</v>
      </c>
      <c r="S123" s="26">
        <f t="shared" si="42"/>
        <v>18900</v>
      </c>
      <c r="T123" s="22">
        <v>100</v>
      </c>
      <c r="U123" s="25">
        <v>213</v>
      </c>
      <c r="V123" s="24">
        <f t="shared" si="51"/>
        <v>21300</v>
      </c>
      <c r="W123" s="22">
        <v>100</v>
      </c>
      <c r="X123" s="25">
        <v>211</v>
      </c>
      <c r="Y123" s="24">
        <f t="shared" si="43"/>
        <v>21100</v>
      </c>
      <c r="Z123" s="22">
        <v>100</v>
      </c>
      <c r="AA123" s="25">
        <v>211</v>
      </c>
      <c r="AB123" s="24">
        <f t="shared" si="52"/>
        <v>21100</v>
      </c>
      <c r="AC123" s="27">
        <f t="shared" si="53"/>
        <v>188.28571428571428</v>
      </c>
      <c r="AD123" s="6">
        <f t="shared" si="44"/>
        <v>18828.571428571428</v>
      </c>
      <c r="AE123" s="28">
        <f t="shared" si="54"/>
        <v>204</v>
      </c>
      <c r="AF123" s="29">
        <f t="shared" si="45"/>
        <v>20400</v>
      </c>
      <c r="AG123" s="30">
        <f t="shared" si="55"/>
        <v>186.8</v>
      </c>
      <c r="AH123" s="31">
        <f t="shared" si="46"/>
        <v>18680</v>
      </c>
    </row>
    <row r="124" spans="1:34" ht="72" x14ac:dyDescent="0.25">
      <c r="A124" s="20">
        <v>116</v>
      </c>
      <c r="B124" s="20" t="s">
        <v>268</v>
      </c>
      <c r="C124" s="21" t="s">
        <v>269</v>
      </c>
      <c r="D124" s="20" t="s">
        <v>125</v>
      </c>
      <c r="E124" s="22">
        <v>5</v>
      </c>
      <c r="F124" s="46"/>
      <c r="G124" s="24">
        <f t="shared" si="47"/>
        <v>0</v>
      </c>
      <c r="H124" s="22">
        <v>5</v>
      </c>
      <c r="I124" s="25">
        <v>350</v>
      </c>
      <c r="J124" s="24">
        <f t="shared" si="48"/>
        <v>1750</v>
      </c>
      <c r="K124" s="22">
        <v>5</v>
      </c>
      <c r="L124" s="25">
        <v>420</v>
      </c>
      <c r="M124" s="24">
        <f t="shared" si="49"/>
        <v>2100</v>
      </c>
      <c r="N124" s="22">
        <v>5</v>
      </c>
      <c r="O124" s="25">
        <v>400</v>
      </c>
      <c r="P124" s="24">
        <f t="shared" si="50"/>
        <v>2000</v>
      </c>
      <c r="Q124" s="22">
        <v>5</v>
      </c>
      <c r="R124" s="25">
        <v>288</v>
      </c>
      <c r="S124" s="26">
        <f t="shared" si="42"/>
        <v>1440</v>
      </c>
      <c r="T124" s="22">
        <v>5</v>
      </c>
      <c r="U124" s="25">
        <v>411</v>
      </c>
      <c r="V124" s="24">
        <f t="shared" si="51"/>
        <v>2055</v>
      </c>
      <c r="W124" s="22">
        <v>5</v>
      </c>
      <c r="X124" s="25">
        <v>398</v>
      </c>
      <c r="Y124" s="24">
        <f t="shared" si="43"/>
        <v>1990</v>
      </c>
      <c r="Z124" s="22">
        <v>5</v>
      </c>
      <c r="AA124" s="25">
        <v>422</v>
      </c>
      <c r="AB124" s="24">
        <f t="shared" si="52"/>
        <v>2110</v>
      </c>
      <c r="AC124" s="27">
        <f t="shared" si="53"/>
        <v>384.14285714285717</v>
      </c>
      <c r="AD124" s="6">
        <f t="shared" si="44"/>
        <v>1920.7142857142858</v>
      </c>
      <c r="AE124" s="28">
        <f t="shared" si="54"/>
        <v>400</v>
      </c>
      <c r="AF124" s="29">
        <f t="shared" si="45"/>
        <v>2000</v>
      </c>
      <c r="AG124" s="30">
        <f t="shared" si="55"/>
        <v>383.8</v>
      </c>
      <c r="AH124" s="31">
        <f t="shared" si="46"/>
        <v>1919</v>
      </c>
    </row>
    <row r="125" spans="1:34" ht="48" x14ac:dyDescent="0.25">
      <c r="A125" s="20">
        <v>117</v>
      </c>
      <c r="B125" s="20" t="s">
        <v>270</v>
      </c>
      <c r="C125" s="55" t="s">
        <v>271</v>
      </c>
      <c r="D125" s="20" t="s">
        <v>258</v>
      </c>
      <c r="E125" s="22">
        <v>200</v>
      </c>
      <c r="F125" s="23"/>
      <c r="G125" s="24">
        <f t="shared" si="47"/>
        <v>0</v>
      </c>
      <c r="H125" s="22">
        <v>200</v>
      </c>
      <c r="I125" s="25">
        <v>70</v>
      </c>
      <c r="J125" s="24">
        <f t="shared" si="48"/>
        <v>14000</v>
      </c>
      <c r="K125" s="22">
        <v>200</v>
      </c>
      <c r="L125" s="25">
        <v>77</v>
      </c>
      <c r="M125" s="24">
        <f t="shared" si="49"/>
        <v>15400</v>
      </c>
      <c r="N125" s="22">
        <v>200</v>
      </c>
      <c r="O125" s="25">
        <v>70</v>
      </c>
      <c r="P125" s="24">
        <f t="shared" si="50"/>
        <v>14000</v>
      </c>
      <c r="Q125" s="22">
        <v>200</v>
      </c>
      <c r="R125" s="25">
        <v>92.34</v>
      </c>
      <c r="S125" s="26">
        <f t="shared" si="42"/>
        <v>18468</v>
      </c>
      <c r="T125" s="22">
        <v>200</v>
      </c>
      <c r="U125" s="25">
        <v>83</v>
      </c>
      <c r="V125" s="24">
        <f t="shared" si="51"/>
        <v>16600</v>
      </c>
      <c r="W125" s="22">
        <v>200</v>
      </c>
      <c r="X125" s="25">
        <v>81</v>
      </c>
      <c r="Y125" s="24">
        <f t="shared" si="43"/>
        <v>16200</v>
      </c>
      <c r="Z125" s="22">
        <v>200</v>
      </c>
      <c r="AA125" s="25">
        <v>85</v>
      </c>
      <c r="AB125" s="24">
        <f t="shared" si="52"/>
        <v>17000</v>
      </c>
      <c r="AC125" s="27">
        <f t="shared" si="53"/>
        <v>79.762857142857143</v>
      </c>
      <c r="AD125" s="6">
        <f t="shared" si="44"/>
        <v>15952.571428571429</v>
      </c>
      <c r="AE125" s="28">
        <f t="shared" si="54"/>
        <v>81</v>
      </c>
      <c r="AF125" s="29">
        <f t="shared" si="45"/>
        <v>16200</v>
      </c>
      <c r="AG125" s="30">
        <f t="shared" si="55"/>
        <v>82.268000000000001</v>
      </c>
      <c r="AH125" s="31">
        <f t="shared" si="46"/>
        <v>16453.599999999999</v>
      </c>
    </row>
    <row r="126" spans="1:34" ht="36" x14ac:dyDescent="0.25">
      <c r="A126" s="20">
        <v>118</v>
      </c>
      <c r="B126" s="22" t="s">
        <v>272</v>
      </c>
      <c r="C126" s="55" t="s">
        <v>273</v>
      </c>
      <c r="D126" s="22" t="s">
        <v>274</v>
      </c>
      <c r="E126" s="22">
        <v>5</v>
      </c>
      <c r="F126" s="46"/>
      <c r="G126" s="24">
        <f t="shared" si="47"/>
        <v>0</v>
      </c>
      <c r="H126" s="22">
        <v>5</v>
      </c>
      <c r="I126" s="25">
        <v>120</v>
      </c>
      <c r="J126" s="24">
        <f t="shared" si="48"/>
        <v>600</v>
      </c>
      <c r="K126" s="22">
        <v>5</v>
      </c>
      <c r="L126" s="25">
        <v>135</v>
      </c>
      <c r="M126" s="24">
        <f t="shared" si="49"/>
        <v>675</v>
      </c>
      <c r="N126" s="22">
        <v>5</v>
      </c>
      <c r="O126" s="25">
        <v>200</v>
      </c>
      <c r="P126" s="24">
        <f t="shared" si="50"/>
        <v>1000</v>
      </c>
      <c r="Q126" s="22">
        <v>5</v>
      </c>
      <c r="R126" s="25">
        <v>161.88</v>
      </c>
      <c r="S126" s="26">
        <f t="shared" si="42"/>
        <v>809.4</v>
      </c>
      <c r="T126" s="22">
        <v>5</v>
      </c>
      <c r="U126" s="25">
        <v>143</v>
      </c>
      <c r="V126" s="24">
        <f t="shared" si="51"/>
        <v>715</v>
      </c>
      <c r="W126" s="22">
        <v>5</v>
      </c>
      <c r="X126" s="25">
        <v>136</v>
      </c>
      <c r="Y126" s="24">
        <f t="shared" si="43"/>
        <v>680</v>
      </c>
      <c r="Z126" s="22">
        <v>5</v>
      </c>
      <c r="AA126" s="25">
        <v>140</v>
      </c>
      <c r="AB126" s="24">
        <f t="shared" si="52"/>
        <v>700</v>
      </c>
      <c r="AC126" s="27">
        <f t="shared" si="53"/>
        <v>147.98285714285717</v>
      </c>
      <c r="AD126" s="6">
        <f t="shared" si="44"/>
        <v>739.91428571428582</v>
      </c>
      <c r="AE126" s="28">
        <f t="shared" si="54"/>
        <v>140</v>
      </c>
      <c r="AF126" s="29">
        <f t="shared" si="45"/>
        <v>700</v>
      </c>
      <c r="AG126" s="30">
        <f t="shared" si="55"/>
        <v>156.17599999999999</v>
      </c>
      <c r="AH126" s="31">
        <f t="shared" si="46"/>
        <v>780.87999999999988</v>
      </c>
    </row>
    <row r="127" spans="1:34" x14ac:dyDescent="0.25">
      <c r="A127" s="20">
        <v>119</v>
      </c>
      <c r="B127" s="20" t="s">
        <v>275</v>
      </c>
      <c r="C127" s="21" t="s">
        <v>276</v>
      </c>
      <c r="D127" s="20" t="s">
        <v>258</v>
      </c>
      <c r="E127" s="22">
        <v>800</v>
      </c>
      <c r="F127" s="23"/>
      <c r="G127" s="24">
        <f t="shared" si="47"/>
        <v>0</v>
      </c>
      <c r="H127" s="22">
        <v>800</v>
      </c>
      <c r="I127" s="25">
        <v>35</v>
      </c>
      <c r="J127" s="24">
        <f t="shared" si="48"/>
        <v>28000</v>
      </c>
      <c r="K127" s="22">
        <v>800</v>
      </c>
      <c r="L127" s="25">
        <v>41</v>
      </c>
      <c r="M127" s="24">
        <f t="shared" si="49"/>
        <v>32800</v>
      </c>
      <c r="N127" s="22">
        <v>800</v>
      </c>
      <c r="O127" s="25">
        <v>36</v>
      </c>
      <c r="P127" s="24">
        <f t="shared" si="50"/>
        <v>28800</v>
      </c>
      <c r="Q127" s="22">
        <v>800</v>
      </c>
      <c r="R127" s="25">
        <v>48</v>
      </c>
      <c r="S127" s="26">
        <f t="shared" si="42"/>
        <v>38400</v>
      </c>
      <c r="T127" s="22">
        <v>800</v>
      </c>
      <c r="U127" s="25">
        <v>41</v>
      </c>
      <c r="V127" s="24">
        <f t="shared" si="51"/>
        <v>32800</v>
      </c>
      <c r="W127" s="22">
        <v>800</v>
      </c>
      <c r="X127" s="25">
        <v>41</v>
      </c>
      <c r="Y127" s="24">
        <f t="shared" si="43"/>
        <v>32800</v>
      </c>
      <c r="Z127" s="22">
        <v>800</v>
      </c>
      <c r="AA127" s="25">
        <v>41</v>
      </c>
      <c r="AB127" s="24">
        <f t="shared" si="52"/>
        <v>32800</v>
      </c>
      <c r="AC127" s="27">
        <f t="shared" si="53"/>
        <v>40.428571428571431</v>
      </c>
      <c r="AD127" s="6">
        <f t="shared" si="44"/>
        <v>32342.857142857145</v>
      </c>
      <c r="AE127" s="28">
        <f t="shared" si="54"/>
        <v>41</v>
      </c>
      <c r="AF127" s="29">
        <f t="shared" si="45"/>
        <v>32800</v>
      </c>
      <c r="AG127" s="30">
        <f t="shared" si="55"/>
        <v>41.4</v>
      </c>
      <c r="AH127" s="31">
        <f t="shared" si="46"/>
        <v>33120</v>
      </c>
    </row>
    <row r="128" spans="1:34" ht="24" x14ac:dyDescent="0.25">
      <c r="A128" s="20">
        <v>120</v>
      </c>
      <c r="B128" s="20" t="s">
        <v>277</v>
      </c>
      <c r="C128" s="21" t="s">
        <v>278</v>
      </c>
      <c r="D128" s="20" t="s">
        <v>258</v>
      </c>
      <c r="E128" s="22">
        <v>300</v>
      </c>
      <c r="F128" s="23"/>
      <c r="G128" s="24">
        <f t="shared" si="47"/>
        <v>0</v>
      </c>
      <c r="H128" s="22">
        <v>300</v>
      </c>
      <c r="I128" s="25">
        <v>40</v>
      </c>
      <c r="J128" s="24">
        <f t="shared" si="48"/>
        <v>12000</v>
      </c>
      <c r="K128" s="22">
        <v>300</v>
      </c>
      <c r="L128" s="25">
        <v>44</v>
      </c>
      <c r="M128" s="24">
        <f t="shared" si="49"/>
        <v>13200</v>
      </c>
      <c r="N128" s="22">
        <v>300</v>
      </c>
      <c r="O128" s="25">
        <v>70</v>
      </c>
      <c r="P128" s="24">
        <f t="shared" si="50"/>
        <v>21000</v>
      </c>
      <c r="Q128" s="22">
        <v>300</v>
      </c>
      <c r="R128" s="25">
        <v>214.74</v>
      </c>
      <c r="S128" s="26">
        <f t="shared" si="42"/>
        <v>64422</v>
      </c>
      <c r="T128" s="22">
        <v>300</v>
      </c>
      <c r="U128" s="25">
        <v>46</v>
      </c>
      <c r="V128" s="24">
        <f t="shared" si="51"/>
        <v>13800</v>
      </c>
      <c r="W128" s="22">
        <v>300</v>
      </c>
      <c r="X128" s="25">
        <v>47</v>
      </c>
      <c r="Y128" s="24">
        <f t="shared" si="43"/>
        <v>14100</v>
      </c>
      <c r="Z128" s="22">
        <v>300</v>
      </c>
      <c r="AA128" s="25">
        <v>47</v>
      </c>
      <c r="AB128" s="24">
        <f t="shared" si="52"/>
        <v>14100</v>
      </c>
      <c r="AC128" s="27">
        <f t="shared" si="53"/>
        <v>72.677142857142854</v>
      </c>
      <c r="AD128" s="6">
        <f t="shared" si="44"/>
        <v>21803.142857142855</v>
      </c>
      <c r="AE128" s="28">
        <f t="shared" si="54"/>
        <v>47</v>
      </c>
      <c r="AF128" s="29">
        <f t="shared" si="45"/>
        <v>14100</v>
      </c>
      <c r="AG128" s="30">
        <f t="shared" si="55"/>
        <v>84.948000000000008</v>
      </c>
      <c r="AH128" s="31">
        <f t="shared" si="46"/>
        <v>25484.400000000001</v>
      </c>
    </row>
    <row r="129" spans="1:34" x14ac:dyDescent="0.25">
      <c r="A129" s="20">
        <v>121</v>
      </c>
      <c r="B129" s="20" t="s">
        <v>279</v>
      </c>
      <c r="C129" s="21" t="s">
        <v>280</v>
      </c>
      <c r="D129" s="20" t="s">
        <v>258</v>
      </c>
      <c r="E129" s="22">
        <v>500</v>
      </c>
      <c r="F129" s="23"/>
      <c r="G129" s="24">
        <f t="shared" si="47"/>
        <v>0</v>
      </c>
      <c r="H129" s="22">
        <v>500</v>
      </c>
      <c r="I129" s="25">
        <v>12</v>
      </c>
      <c r="J129" s="24">
        <f t="shared" si="48"/>
        <v>6000</v>
      </c>
      <c r="K129" s="22">
        <v>500</v>
      </c>
      <c r="L129" s="25">
        <v>14</v>
      </c>
      <c r="M129" s="24">
        <f t="shared" si="49"/>
        <v>7000</v>
      </c>
      <c r="N129" s="22">
        <v>500</v>
      </c>
      <c r="O129" s="25">
        <v>10</v>
      </c>
      <c r="P129" s="24">
        <f t="shared" si="50"/>
        <v>5000</v>
      </c>
      <c r="Q129" s="22">
        <v>500</v>
      </c>
      <c r="R129" s="25">
        <v>13.72</v>
      </c>
      <c r="S129" s="26">
        <f t="shared" si="42"/>
        <v>6860</v>
      </c>
      <c r="T129" s="22">
        <v>500</v>
      </c>
      <c r="U129" s="25">
        <v>14</v>
      </c>
      <c r="V129" s="24">
        <f t="shared" si="51"/>
        <v>7000</v>
      </c>
      <c r="W129" s="22">
        <v>500</v>
      </c>
      <c r="X129" s="25">
        <v>14</v>
      </c>
      <c r="Y129" s="24">
        <f t="shared" si="43"/>
        <v>7000</v>
      </c>
      <c r="Z129" s="22">
        <v>500</v>
      </c>
      <c r="AA129" s="25">
        <v>14</v>
      </c>
      <c r="AB129" s="24">
        <f t="shared" si="52"/>
        <v>7000</v>
      </c>
      <c r="AC129" s="27">
        <f t="shared" si="53"/>
        <v>13.102857142857143</v>
      </c>
      <c r="AD129" s="6">
        <f t="shared" si="44"/>
        <v>6551.4285714285716</v>
      </c>
      <c r="AE129" s="28">
        <f t="shared" si="54"/>
        <v>14</v>
      </c>
      <c r="AF129" s="29">
        <f t="shared" si="45"/>
        <v>7000</v>
      </c>
      <c r="AG129" s="30">
        <f t="shared" si="55"/>
        <v>13.144</v>
      </c>
      <c r="AH129" s="31">
        <f t="shared" si="46"/>
        <v>6572</v>
      </c>
    </row>
    <row r="130" spans="1:34" ht="168" x14ac:dyDescent="0.25">
      <c r="A130" s="20">
        <v>122</v>
      </c>
      <c r="B130" s="20" t="s">
        <v>281</v>
      </c>
      <c r="C130" s="21" t="s">
        <v>282</v>
      </c>
      <c r="D130" s="20" t="s">
        <v>283</v>
      </c>
      <c r="E130" s="22">
        <v>150</v>
      </c>
      <c r="F130" s="46"/>
      <c r="G130" s="24">
        <f t="shared" si="47"/>
        <v>0</v>
      </c>
      <c r="H130" s="22">
        <v>150</v>
      </c>
      <c r="I130" s="25">
        <v>1500</v>
      </c>
      <c r="J130" s="24">
        <f t="shared" si="48"/>
        <v>225000</v>
      </c>
      <c r="K130" s="22">
        <v>150</v>
      </c>
      <c r="L130" s="25">
        <v>1651</v>
      </c>
      <c r="M130" s="24">
        <f t="shared" si="49"/>
        <v>247650</v>
      </c>
      <c r="N130" s="22">
        <v>150</v>
      </c>
      <c r="O130" s="25">
        <v>150</v>
      </c>
      <c r="P130" s="24">
        <f t="shared" si="50"/>
        <v>22500</v>
      </c>
      <c r="Q130" s="22">
        <v>150</v>
      </c>
      <c r="R130" s="25">
        <v>420</v>
      </c>
      <c r="S130" s="26">
        <f t="shared" si="42"/>
        <v>63000</v>
      </c>
      <c r="T130" s="22">
        <v>150</v>
      </c>
      <c r="U130" s="25">
        <v>1758</v>
      </c>
      <c r="V130" s="24">
        <f t="shared" si="51"/>
        <v>263700</v>
      </c>
      <c r="W130" s="22">
        <v>150</v>
      </c>
      <c r="X130" s="25">
        <v>1693</v>
      </c>
      <c r="Y130" s="24">
        <f t="shared" si="43"/>
        <v>253950</v>
      </c>
      <c r="Z130" s="22">
        <v>150</v>
      </c>
      <c r="AA130" s="25">
        <v>1783</v>
      </c>
      <c r="AB130" s="24">
        <f t="shared" si="52"/>
        <v>267450</v>
      </c>
      <c r="AC130" s="27">
        <f t="shared" si="53"/>
        <v>1279.2857142857142</v>
      </c>
      <c r="AD130" s="6">
        <f t="shared" si="44"/>
        <v>191892.85714285713</v>
      </c>
      <c r="AE130" s="28">
        <f t="shared" si="54"/>
        <v>1651</v>
      </c>
      <c r="AF130" s="29">
        <f t="shared" si="45"/>
        <v>247650</v>
      </c>
      <c r="AG130" s="30">
        <f t="shared" si="55"/>
        <v>1160.8</v>
      </c>
      <c r="AH130" s="31">
        <f t="shared" si="46"/>
        <v>174120</v>
      </c>
    </row>
    <row r="131" spans="1:34" ht="24" x14ac:dyDescent="0.25">
      <c r="A131" s="20">
        <v>123</v>
      </c>
      <c r="B131" s="20" t="s">
        <v>284</v>
      </c>
      <c r="C131" s="21" t="s">
        <v>285</v>
      </c>
      <c r="D131" s="20" t="s">
        <v>286</v>
      </c>
      <c r="E131" s="22">
        <v>150</v>
      </c>
      <c r="F131" s="23"/>
      <c r="G131" s="24">
        <f t="shared" si="47"/>
        <v>0</v>
      </c>
      <c r="H131" s="22">
        <v>150</v>
      </c>
      <c r="I131" s="25">
        <v>1500</v>
      </c>
      <c r="J131" s="24">
        <f t="shared" si="48"/>
        <v>225000</v>
      </c>
      <c r="K131" s="22">
        <v>150</v>
      </c>
      <c r="L131" s="25">
        <v>1700</v>
      </c>
      <c r="M131" s="24">
        <f t="shared" si="49"/>
        <v>255000</v>
      </c>
      <c r="N131" s="22">
        <v>150</v>
      </c>
      <c r="O131" s="25">
        <v>185</v>
      </c>
      <c r="P131" s="24">
        <f t="shared" si="50"/>
        <v>27750</v>
      </c>
      <c r="Q131" s="22">
        <v>150</v>
      </c>
      <c r="R131" s="25">
        <v>540</v>
      </c>
      <c r="S131" s="26">
        <f t="shared" si="42"/>
        <v>81000</v>
      </c>
      <c r="T131" s="22">
        <v>150</v>
      </c>
      <c r="U131" s="25">
        <v>1782</v>
      </c>
      <c r="V131" s="24">
        <f t="shared" si="51"/>
        <v>267300</v>
      </c>
      <c r="W131" s="22">
        <v>150</v>
      </c>
      <c r="X131" s="25">
        <v>1770</v>
      </c>
      <c r="Y131" s="24">
        <f t="shared" si="43"/>
        <v>265500</v>
      </c>
      <c r="Z131" s="22">
        <v>150</v>
      </c>
      <c r="AA131" s="25">
        <v>1794</v>
      </c>
      <c r="AB131" s="24">
        <f t="shared" si="52"/>
        <v>269100</v>
      </c>
      <c r="AC131" s="27">
        <f t="shared" si="53"/>
        <v>1324.4285714285713</v>
      </c>
      <c r="AD131" s="6">
        <f t="shared" si="44"/>
        <v>198664.28571428571</v>
      </c>
      <c r="AE131" s="28">
        <f t="shared" si="54"/>
        <v>1700</v>
      </c>
      <c r="AF131" s="29">
        <f t="shared" si="45"/>
        <v>255000</v>
      </c>
      <c r="AG131" s="30">
        <f t="shared" si="55"/>
        <v>1214.2</v>
      </c>
      <c r="AH131" s="31">
        <f t="shared" si="46"/>
        <v>182130</v>
      </c>
    </row>
    <row r="132" spans="1:34" ht="36" x14ac:dyDescent="0.25">
      <c r="A132" s="20">
        <v>124</v>
      </c>
      <c r="B132" s="20" t="s">
        <v>287</v>
      </c>
      <c r="C132" s="21" t="s">
        <v>288</v>
      </c>
      <c r="D132" s="20" t="s">
        <v>30</v>
      </c>
      <c r="E132" s="22">
        <v>100</v>
      </c>
      <c r="F132" s="46"/>
      <c r="G132" s="24">
        <f t="shared" si="47"/>
        <v>0</v>
      </c>
      <c r="H132" s="22">
        <v>100</v>
      </c>
      <c r="I132" s="25">
        <v>100</v>
      </c>
      <c r="J132" s="24">
        <f t="shared" si="48"/>
        <v>10000</v>
      </c>
      <c r="K132" s="22">
        <v>100</v>
      </c>
      <c r="L132" s="25">
        <v>116</v>
      </c>
      <c r="M132" s="24">
        <f t="shared" si="49"/>
        <v>11600</v>
      </c>
      <c r="N132" s="22">
        <v>100</v>
      </c>
      <c r="O132" s="25">
        <v>130</v>
      </c>
      <c r="P132" s="24">
        <f t="shared" si="50"/>
        <v>13000</v>
      </c>
      <c r="Q132" s="22">
        <v>100</v>
      </c>
      <c r="R132" s="25">
        <v>168.9</v>
      </c>
      <c r="S132" s="26">
        <f t="shared" si="42"/>
        <v>16890</v>
      </c>
      <c r="T132" s="22">
        <v>100</v>
      </c>
      <c r="U132" s="25">
        <v>120</v>
      </c>
      <c r="V132" s="24">
        <f t="shared" si="51"/>
        <v>12000</v>
      </c>
      <c r="W132" s="22">
        <v>100</v>
      </c>
      <c r="X132" s="25">
        <v>115</v>
      </c>
      <c r="Y132" s="24">
        <f t="shared" si="43"/>
        <v>11500</v>
      </c>
      <c r="Z132" s="22">
        <v>100</v>
      </c>
      <c r="AA132" s="25">
        <v>120</v>
      </c>
      <c r="AB132" s="24">
        <f t="shared" si="52"/>
        <v>12000</v>
      </c>
      <c r="AC132" s="27">
        <f t="shared" si="53"/>
        <v>124.27142857142857</v>
      </c>
      <c r="AD132" s="6">
        <f t="shared" si="44"/>
        <v>12427.142857142857</v>
      </c>
      <c r="AE132" s="28">
        <f t="shared" si="54"/>
        <v>120</v>
      </c>
      <c r="AF132" s="29">
        <f t="shared" si="45"/>
        <v>12000</v>
      </c>
      <c r="AG132" s="30">
        <f t="shared" si="55"/>
        <v>130.78</v>
      </c>
      <c r="AH132" s="31">
        <f t="shared" si="46"/>
        <v>13078</v>
      </c>
    </row>
    <row r="133" spans="1:34" ht="60" x14ac:dyDescent="0.25">
      <c r="A133" s="20">
        <v>125</v>
      </c>
      <c r="B133" s="20" t="s">
        <v>289</v>
      </c>
      <c r="C133" s="21" t="s">
        <v>290</v>
      </c>
      <c r="D133" s="20" t="s">
        <v>92</v>
      </c>
      <c r="E133" s="22">
        <v>400</v>
      </c>
      <c r="F133" s="46"/>
      <c r="G133" s="24">
        <f t="shared" si="47"/>
        <v>0</v>
      </c>
      <c r="H133" s="22">
        <v>400</v>
      </c>
      <c r="I133" s="25">
        <v>700</v>
      </c>
      <c r="J133" s="24">
        <f t="shared" si="48"/>
        <v>280000</v>
      </c>
      <c r="K133" s="22">
        <v>400</v>
      </c>
      <c r="L133" s="25">
        <v>831</v>
      </c>
      <c r="M133" s="24">
        <f t="shared" si="49"/>
        <v>332400</v>
      </c>
      <c r="N133" s="22">
        <v>400</v>
      </c>
      <c r="O133" s="25">
        <v>220</v>
      </c>
      <c r="P133" s="24">
        <f t="shared" si="50"/>
        <v>88000</v>
      </c>
      <c r="Q133" s="22">
        <v>400</v>
      </c>
      <c r="R133" s="25">
        <v>586.79999999999995</v>
      </c>
      <c r="S133" s="26">
        <f t="shared" si="42"/>
        <v>234719.99999999997</v>
      </c>
      <c r="T133" s="22">
        <v>400</v>
      </c>
      <c r="U133" s="25">
        <v>816</v>
      </c>
      <c r="V133" s="24">
        <f t="shared" si="51"/>
        <v>326400</v>
      </c>
      <c r="W133" s="22">
        <v>400</v>
      </c>
      <c r="X133" s="25">
        <v>790</v>
      </c>
      <c r="Y133" s="24">
        <f t="shared" si="43"/>
        <v>316000</v>
      </c>
      <c r="Z133" s="22">
        <v>400</v>
      </c>
      <c r="AA133" s="25">
        <v>839</v>
      </c>
      <c r="AB133" s="24">
        <f t="shared" si="52"/>
        <v>335600</v>
      </c>
      <c r="AC133" s="27">
        <f t="shared" si="53"/>
        <v>683.25714285714287</v>
      </c>
      <c r="AD133" s="6">
        <f t="shared" si="44"/>
        <v>273302.85714285716</v>
      </c>
      <c r="AE133" s="28">
        <f t="shared" si="54"/>
        <v>790</v>
      </c>
      <c r="AF133" s="29">
        <f t="shared" si="45"/>
        <v>316000</v>
      </c>
      <c r="AG133" s="30">
        <f t="shared" si="55"/>
        <v>650.36</v>
      </c>
      <c r="AH133" s="31">
        <f t="shared" si="46"/>
        <v>260144</v>
      </c>
    </row>
    <row r="134" spans="1:34" ht="156" x14ac:dyDescent="0.25">
      <c r="A134" s="20">
        <v>126</v>
      </c>
      <c r="B134" s="20" t="s">
        <v>291</v>
      </c>
      <c r="C134" s="21" t="s">
        <v>292</v>
      </c>
      <c r="D134" s="20" t="s">
        <v>286</v>
      </c>
      <c r="E134" s="22">
        <v>400</v>
      </c>
      <c r="F134" s="20"/>
      <c r="G134" s="24">
        <f t="shared" si="47"/>
        <v>0</v>
      </c>
      <c r="H134" s="22">
        <v>400</v>
      </c>
      <c r="I134" s="56">
        <v>1200</v>
      </c>
      <c r="J134" s="24">
        <f t="shared" si="48"/>
        <v>480000</v>
      </c>
      <c r="K134" s="22">
        <v>400</v>
      </c>
      <c r="L134" s="56">
        <v>1404</v>
      </c>
      <c r="M134" s="24">
        <f t="shared" si="49"/>
        <v>561600</v>
      </c>
      <c r="N134" s="22">
        <v>400</v>
      </c>
      <c r="O134" s="56">
        <v>185</v>
      </c>
      <c r="P134" s="24">
        <f t="shared" si="50"/>
        <v>74000</v>
      </c>
      <c r="Q134" s="22">
        <v>400</v>
      </c>
      <c r="R134" s="56">
        <v>270</v>
      </c>
      <c r="S134" s="26">
        <f t="shared" si="42"/>
        <v>108000</v>
      </c>
      <c r="T134" s="22">
        <v>400</v>
      </c>
      <c r="U134" s="56">
        <v>1421</v>
      </c>
      <c r="V134" s="24">
        <f t="shared" si="51"/>
        <v>568400</v>
      </c>
      <c r="W134" s="22">
        <v>400</v>
      </c>
      <c r="X134" s="56">
        <v>1348</v>
      </c>
      <c r="Y134" s="24">
        <f t="shared" si="43"/>
        <v>539200</v>
      </c>
      <c r="Z134" s="22">
        <v>400</v>
      </c>
      <c r="AA134" s="56">
        <v>1460</v>
      </c>
      <c r="AB134" s="24">
        <f t="shared" si="52"/>
        <v>584000</v>
      </c>
      <c r="AC134" s="27">
        <f t="shared" si="53"/>
        <v>1041.1428571428571</v>
      </c>
      <c r="AD134" s="6">
        <f t="shared" si="44"/>
        <v>416457.14285714284</v>
      </c>
      <c r="AE134" s="28">
        <f t="shared" si="54"/>
        <v>1348</v>
      </c>
      <c r="AF134" s="29">
        <f t="shared" si="45"/>
        <v>539200</v>
      </c>
      <c r="AG134" s="30">
        <f t="shared" si="55"/>
        <v>936.8</v>
      </c>
      <c r="AH134" s="31">
        <f t="shared" si="46"/>
        <v>374720</v>
      </c>
    </row>
    <row r="135" spans="1:34" ht="132" x14ac:dyDescent="0.25">
      <c r="A135" s="20">
        <v>127</v>
      </c>
      <c r="B135" s="20" t="s">
        <v>293</v>
      </c>
      <c r="C135" s="21" t="s">
        <v>294</v>
      </c>
      <c r="D135" s="20" t="s">
        <v>92</v>
      </c>
      <c r="E135" s="22">
        <v>200</v>
      </c>
      <c r="F135" s="46"/>
      <c r="G135" s="24">
        <f t="shared" si="47"/>
        <v>0</v>
      </c>
      <c r="H135" s="22">
        <v>200</v>
      </c>
      <c r="I135" s="25">
        <v>150</v>
      </c>
      <c r="J135" s="24">
        <f t="shared" si="48"/>
        <v>30000</v>
      </c>
      <c r="K135" s="22">
        <v>200</v>
      </c>
      <c r="L135" s="25">
        <v>165</v>
      </c>
      <c r="M135" s="24">
        <f t="shared" si="49"/>
        <v>33000</v>
      </c>
      <c r="N135" s="22">
        <v>200</v>
      </c>
      <c r="O135" s="25">
        <v>245</v>
      </c>
      <c r="P135" s="24">
        <f t="shared" si="50"/>
        <v>49000</v>
      </c>
      <c r="Q135" s="22">
        <v>200</v>
      </c>
      <c r="R135" s="25">
        <v>420</v>
      </c>
      <c r="S135" s="26">
        <f t="shared" si="42"/>
        <v>84000</v>
      </c>
      <c r="T135" s="22">
        <v>200</v>
      </c>
      <c r="U135" s="25">
        <v>178</v>
      </c>
      <c r="V135" s="24">
        <f t="shared" si="51"/>
        <v>35600</v>
      </c>
      <c r="W135" s="22">
        <v>200</v>
      </c>
      <c r="X135" s="25">
        <v>173</v>
      </c>
      <c r="Y135" s="24">
        <f t="shared" si="43"/>
        <v>34600</v>
      </c>
      <c r="Z135" s="22">
        <v>200</v>
      </c>
      <c r="AA135" s="25">
        <v>177</v>
      </c>
      <c r="AB135" s="24">
        <f t="shared" si="52"/>
        <v>35400</v>
      </c>
      <c r="AC135" s="27">
        <f t="shared" si="53"/>
        <v>215.42857142857142</v>
      </c>
      <c r="AD135" s="6">
        <f t="shared" si="44"/>
        <v>43085.714285714283</v>
      </c>
      <c r="AE135" s="28">
        <f t="shared" si="54"/>
        <v>177</v>
      </c>
      <c r="AF135" s="29">
        <f t="shared" si="45"/>
        <v>35400</v>
      </c>
      <c r="AG135" s="30">
        <f t="shared" si="55"/>
        <v>238.6</v>
      </c>
      <c r="AH135" s="31">
        <f t="shared" si="46"/>
        <v>47720</v>
      </c>
    </row>
    <row r="136" spans="1:34" ht="108" x14ac:dyDescent="0.25">
      <c r="A136" s="20">
        <v>128</v>
      </c>
      <c r="B136" s="20" t="s">
        <v>295</v>
      </c>
      <c r="C136" s="21" t="s">
        <v>296</v>
      </c>
      <c r="D136" s="20" t="s">
        <v>92</v>
      </c>
      <c r="E136" s="22">
        <v>200</v>
      </c>
      <c r="F136" s="46"/>
      <c r="G136" s="24">
        <f t="shared" si="47"/>
        <v>0</v>
      </c>
      <c r="H136" s="22">
        <v>200</v>
      </c>
      <c r="I136" s="25">
        <v>90</v>
      </c>
      <c r="J136" s="24">
        <f t="shared" si="48"/>
        <v>18000</v>
      </c>
      <c r="K136" s="22">
        <v>200</v>
      </c>
      <c r="L136" s="25">
        <v>101</v>
      </c>
      <c r="M136" s="24">
        <f t="shared" si="49"/>
        <v>20200</v>
      </c>
      <c r="N136" s="22">
        <v>200</v>
      </c>
      <c r="O136" s="25">
        <v>265</v>
      </c>
      <c r="P136" s="24">
        <f t="shared" si="50"/>
        <v>53000</v>
      </c>
      <c r="Q136" s="22">
        <v>200</v>
      </c>
      <c r="R136" s="25">
        <v>406.2</v>
      </c>
      <c r="S136" s="26">
        <f t="shared" si="42"/>
        <v>81240</v>
      </c>
      <c r="T136" s="22">
        <v>200</v>
      </c>
      <c r="U136" s="25">
        <v>108</v>
      </c>
      <c r="V136" s="24">
        <f t="shared" si="51"/>
        <v>21600</v>
      </c>
      <c r="W136" s="22">
        <v>200</v>
      </c>
      <c r="X136" s="25">
        <v>104</v>
      </c>
      <c r="Y136" s="24">
        <f t="shared" si="43"/>
        <v>20800</v>
      </c>
      <c r="Z136" s="22">
        <v>200</v>
      </c>
      <c r="AA136" s="25">
        <v>108</v>
      </c>
      <c r="AB136" s="24">
        <f t="shared" si="52"/>
        <v>21600</v>
      </c>
      <c r="AC136" s="27">
        <f t="shared" si="53"/>
        <v>168.8857142857143</v>
      </c>
      <c r="AD136" s="6">
        <f t="shared" si="44"/>
        <v>33777.142857142862</v>
      </c>
      <c r="AE136" s="28">
        <f t="shared" si="54"/>
        <v>108</v>
      </c>
      <c r="AF136" s="29">
        <f t="shared" si="45"/>
        <v>21600</v>
      </c>
      <c r="AG136" s="30">
        <f t="shared" si="55"/>
        <v>198.24</v>
      </c>
      <c r="AH136" s="31">
        <f t="shared" si="46"/>
        <v>39648</v>
      </c>
    </row>
    <row r="137" spans="1:34" ht="24" x14ac:dyDescent="0.25">
      <c r="A137" s="20">
        <v>129</v>
      </c>
      <c r="B137" s="20" t="s">
        <v>297</v>
      </c>
      <c r="C137" s="21" t="s">
        <v>298</v>
      </c>
      <c r="D137" s="20" t="s">
        <v>125</v>
      </c>
      <c r="E137" s="22">
        <v>15</v>
      </c>
      <c r="F137" s="46"/>
      <c r="G137" s="24">
        <f t="shared" si="47"/>
        <v>0</v>
      </c>
      <c r="H137" s="22">
        <v>15</v>
      </c>
      <c r="I137" s="25">
        <v>150</v>
      </c>
      <c r="J137" s="24">
        <f t="shared" si="48"/>
        <v>2250</v>
      </c>
      <c r="K137" s="22">
        <v>15</v>
      </c>
      <c r="L137" s="25">
        <v>168</v>
      </c>
      <c r="M137" s="24">
        <f t="shared" si="49"/>
        <v>2520</v>
      </c>
      <c r="N137" s="22">
        <v>15</v>
      </c>
      <c r="O137" s="25">
        <v>60</v>
      </c>
      <c r="P137" s="24">
        <f t="shared" si="50"/>
        <v>900</v>
      </c>
      <c r="Q137" s="22">
        <v>15</v>
      </c>
      <c r="R137" s="57">
        <v>79.8</v>
      </c>
      <c r="S137" s="26">
        <v>1197</v>
      </c>
      <c r="T137" s="22">
        <v>15</v>
      </c>
      <c r="U137" s="25">
        <v>177</v>
      </c>
      <c r="V137" s="24">
        <f t="shared" si="51"/>
        <v>2655</v>
      </c>
      <c r="W137" s="22">
        <v>15</v>
      </c>
      <c r="X137" s="25">
        <v>172</v>
      </c>
      <c r="Y137" s="24">
        <f t="shared" si="43"/>
        <v>2580</v>
      </c>
      <c r="Z137" s="22">
        <v>15</v>
      </c>
      <c r="AA137" s="25">
        <v>181</v>
      </c>
      <c r="AB137" s="24">
        <f t="shared" si="52"/>
        <v>2715</v>
      </c>
      <c r="AC137" s="27">
        <f t="shared" si="53"/>
        <v>141.1142857142857</v>
      </c>
      <c r="AD137" s="6">
        <f t="shared" si="44"/>
        <v>2116.7142857142853</v>
      </c>
      <c r="AE137" s="28">
        <f t="shared" si="54"/>
        <v>168</v>
      </c>
      <c r="AF137" s="29">
        <f t="shared" si="45"/>
        <v>2520</v>
      </c>
      <c r="AG137" s="30">
        <f t="shared" si="55"/>
        <v>133.95999999999998</v>
      </c>
      <c r="AH137" s="31">
        <f t="shared" si="46"/>
        <v>2009.3999999999996</v>
      </c>
    </row>
    <row r="138" spans="1:34" ht="24" x14ac:dyDescent="0.25">
      <c r="A138" s="20">
        <v>130</v>
      </c>
      <c r="B138" s="20" t="s">
        <v>299</v>
      </c>
      <c r="C138" s="21" t="s">
        <v>300</v>
      </c>
      <c r="D138" s="20" t="s">
        <v>258</v>
      </c>
      <c r="E138" s="22">
        <v>15</v>
      </c>
      <c r="F138" s="23"/>
      <c r="G138" s="24">
        <f t="shared" si="47"/>
        <v>0</v>
      </c>
      <c r="H138" s="22">
        <v>15</v>
      </c>
      <c r="I138" s="25">
        <v>180</v>
      </c>
      <c r="J138" s="24">
        <f t="shared" si="48"/>
        <v>2700</v>
      </c>
      <c r="K138" s="22">
        <v>15</v>
      </c>
      <c r="L138" s="25">
        <v>213</v>
      </c>
      <c r="M138" s="24">
        <f t="shared" si="49"/>
        <v>3195</v>
      </c>
      <c r="N138" s="22">
        <v>15</v>
      </c>
      <c r="O138" s="25">
        <v>400</v>
      </c>
      <c r="P138" s="24">
        <f t="shared" si="50"/>
        <v>6000</v>
      </c>
      <c r="Q138" s="22">
        <v>15</v>
      </c>
      <c r="R138" s="25">
        <v>166.5</v>
      </c>
      <c r="S138" s="26">
        <v>2497.5</v>
      </c>
      <c r="T138" s="22">
        <v>15</v>
      </c>
      <c r="U138" s="25">
        <v>209</v>
      </c>
      <c r="V138" s="24">
        <f t="shared" si="51"/>
        <v>3135</v>
      </c>
      <c r="W138" s="22">
        <v>15</v>
      </c>
      <c r="X138" s="25">
        <v>212</v>
      </c>
      <c r="Y138" s="24">
        <f t="shared" si="43"/>
        <v>3180</v>
      </c>
      <c r="Z138" s="22">
        <v>15</v>
      </c>
      <c r="AA138" s="25">
        <v>213</v>
      </c>
      <c r="AB138" s="24">
        <f t="shared" si="52"/>
        <v>3195</v>
      </c>
      <c r="AC138" s="27">
        <f t="shared" si="53"/>
        <v>227.64285714285714</v>
      </c>
      <c r="AD138" s="6">
        <f t="shared" si="44"/>
        <v>3414.6428571428569</v>
      </c>
      <c r="AE138" s="28">
        <f t="shared" si="54"/>
        <v>212</v>
      </c>
      <c r="AF138" s="29">
        <f t="shared" si="45"/>
        <v>3180</v>
      </c>
      <c r="AG138" s="30">
        <f t="shared" si="55"/>
        <v>240.1</v>
      </c>
      <c r="AH138" s="31">
        <f t="shared" si="46"/>
        <v>3601.5</v>
      </c>
    </row>
    <row r="139" spans="1:34" x14ac:dyDescent="0.25">
      <c r="A139" s="20">
        <v>131</v>
      </c>
      <c r="B139" s="20" t="s">
        <v>301</v>
      </c>
      <c r="C139" s="21" t="s">
        <v>302</v>
      </c>
      <c r="D139" s="20" t="s">
        <v>303</v>
      </c>
      <c r="E139" s="22">
        <v>100</v>
      </c>
      <c r="F139" s="46"/>
      <c r="G139" s="24">
        <f t="shared" si="47"/>
        <v>0</v>
      </c>
      <c r="H139" s="22">
        <v>100</v>
      </c>
      <c r="I139" s="25">
        <v>140</v>
      </c>
      <c r="J139" s="24">
        <f t="shared" si="48"/>
        <v>14000</v>
      </c>
      <c r="K139" s="22">
        <v>100</v>
      </c>
      <c r="L139" s="25">
        <v>167</v>
      </c>
      <c r="M139" s="24">
        <f t="shared" si="49"/>
        <v>16700</v>
      </c>
      <c r="N139" s="22">
        <v>100</v>
      </c>
      <c r="O139" s="25">
        <v>165</v>
      </c>
      <c r="P139" s="24">
        <f t="shared" si="50"/>
        <v>16500</v>
      </c>
      <c r="Q139" s="22">
        <v>100</v>
      </c>
      <c r="R139" s="25">
        <v>208.08</v>
      </c>
      <c r="S139" s="26">
        <f t="shared" ref="S139:S185" si="56">Q139*R139</f>
        <v>20808</v>
      </c>
      <c r="T139" s="22">
        <v>100</v>
      </c>
      <c r="U139" s="25">
        <v>162</v>
      </c>
      <c r="V139" s="24">
        <f t="shared" si="51"/>
        <v>16200</v>
      </c>
      <c r="W139" s="22">
        <v>100</v>
      </c>
      <c r="X139" s="25">
        <v>158</v>
      </c>
      <c r="Y139" s="24">
        <f t="shared" si="43"/>
        <v>15800</v>
      </c>
      <c r="Z139" s="22">
        <v>100</v>
      </c>
      <c r="AA139" s="25">
        <v>170</v>
      </c>
      <c r="AB139" s="24">
        <f t="shared" si="52"/>
        <v>17000</v>
      </c>
      <c r="AC139" s="27">
        <f t="shared" si="53"/>
        <v>167.15428571428569</v>
      </c>
      <c r="AD139" s="6">
        <f t="shared" si="44"/>
        <v>16715.428571428569</v>
      </c>
      <c r="AE139" s="28">
        <f t="shared" si="54"/>
        <v>165</v>
      </c>
      <c r="AF139" s="29">
        <f t="shared" si="45"/>
        <v>16500</v>
      </c>
      <c r="AG139" s="30">
        <f t="shared" si="55"/>
        <v>172.61600000000001</v>
      </c>
      <c r="AH139" s="31">
        <f t="shared" si="46"/>
        <v>17261.600000000002</v>
      </c>
    </row>
    <row r="140" spans="1:34" ht="120" x14ac:dyDescent="0.25">
      <c r="A140" s="20">
        <v>132</v>
      </c>
      <c r="B140" s="20" t="s">
        <v>304</v>
      </c>
      <c r="C140" s="21" t="s">
        <v>305</v>
      </c>
      <c r="D140" s="20" t="s">
        <v>30</v>
      </c>
      <c r="E140" s="22">
        <v>20</v>
      </c>
      <c r="F140" s="23"/>
      <c r="G140" s="24">
        <f t="shared" si="47"/>
        <v>0</v>
      </c>
      <c r="H140" s="22">
        <v>20</v>
      </c>
      <c r="I140" s="25">
        <v>300</v>
      </c>
      <c r="J140" s="24">
        <f t="shared" si="48"/>
        <v>6000</v>
      </c>
      <c r="K140" s="22">
        <v>20</v>
      </c>
      <c r="L140" s="25">
        <v>347</v>
      </c>
      <c r="M140" s="24">
        <f t="shared" si="49"/>
        <v>6940</v>
      </c>
      <c r="N140" s="22">
        <v>20</v>
      </c>
      <c r="O140" s="25">
        <v>125</v>
      </c>
      <c r="P140" s="24">
        <f t="shared" si="50"/>
        <v>2500</v>
      </c>
      <c r="Q140" s="22">
        <v>20</v>
      </c>
      <c r="R140" s="25">
        <v>409.68</v>
      </c>
      <c r="S140" s="26">
        <f t="shared" si="56"/>
        <v>8193.6</v>
      </c>
      <c r="T140" s="22">
        <v>20</v>
      </c>
      <c r="U140" s="25">
        <v>352</v>
      </c>
      <c r="V140" s="24">
        <f t="shared" si="51"/>
        <v>7040</v>
      </c>
      <c r="W140" s="22">
        <v>20</v>
      </c>
      <c r="X140" s="25">
        <v>349</v>
      </c>
      <c r="Y140" s="24">
        <f t="shared" si="43"/>
        <v>6980</v>
      </c>
      <c r="Z140" s="22">
        <v>20</v>
      </c>
      <c r="AA140" s="25">
        <v>364</v>
      </c>
      <c r="AB140" s="24">
        <f t="shared" si="52"/>
        <v>7280</v>
      </c>
      <c r="AC140" s="27">
        <f t="shared" si="53"/>
        <v>320.95428571428573</v>
      </c>
      <c r="AD140" s="6">
        <f t="shared" si="44"/>
        <v>6419.0857142857149</v>
      </c>
      <c r="AE140" s="28">
        <f t="shared" si="54"/>
        <v>349</v>
      </c>
      <c r="AF140" s="29">
        <f t="shared" si="45"/>
        <v>6980</v>
      </c>
      <c r="AG140" s="30">
        <f t="shared" si="55"/>
        <v>319.93600000000004</v>
      </c>
      <c r="AH140" s="31">
        <f t="shared" si="46"/>
        <v>6398.7200000000012</v>
      </c>
    </row>
    <row r="141" spans="1:34" ht="24" x14ac:dyDescent="0.25">
      <c r="A141" s="20">
        <v>133</v>
      </c>
      <c r="B141" s="20" t="s">
        <v>306</v>
      </c>
      <c r="C141" s="21" t="s">
        <v>307</v>
      </c>
      <c r="D141" s="20" t="s">
        <v>258</v>
      </c>
      <c r="E141" s="22">
        <v>100</v>
      </c>
      <c r="F141" s="23"/>
      <c r="G141" s="24">
        <f t="shared" si="47"/>
        <v>0</v>
      </c>
      <c r="H141" s="22">
        <v>100</v>
      </c>
      <c r="I141" s="25">
        <v>80</v>
      </c>
      <c r="J141" s="24">
        <f t="shared" si="48"/>
        <v>8000</v>
      </c>
      <c r="K141" s="22">
        <v>100</v>
      </c>
      <c r="L141" s="25">
        <v>91</v>
      </c>
      <c r="M141" s="24">
        <f t="shared" si="49"/>
        <v>9100</v>
      </c>
      <c r="N141" s="22">
        <v>100</v>
      </c>
      <c r="O141" s="25">
        <v>90</v>
      </c>
      <c r="P141" s="24">
        <f t="shared" si="50"/>
        <v>9000</v>
      </c>
      <c r="Q141" s="22">
        <v>100</v>
      </c>
      <c r="R141" s="25">
        <v>111.6</v>
      </c>
      <c r="S141" s="26">
        <f t="shared" si="56"/>
        <v>11160</v>
      </c>
      <c r="T141" s="22">
        <v>100</v>
      </c>
      <c r="U141" s="25">
        <v>92</v>
      </c>
      <c r="V141" s="24">
        <f t="shared" si="51"/>
        <v>9200</v>
      </c>
      <c r="W141" s="22">
        <v>100</v>
      </c>
      <c r="X141" s="25">
        <v>90</v>
      </c>
      <c r="Y141" s="24">
        <f t="shared" si="43"/>
        <v>9000</v>
      </c>
      <c r="Z141" s="22">
        <v>100</v>
      </c>
      <c r="AA141" s="25">
        <v>93</v>
      </c>
      <c r="AB141" s="24">
        <f t="shared" si="52"/>
        <v>9300</v>
      </c>
      <c r="AC141" s="27">
        <f t="shared" si="53"/>
        <v>92.51428571428572</v>
      </c>
      <c r="AD141" s="6">
        <f t="shared" si="44"/>
        <v>9251.4285714285725</v>
      </c>
      <c r="AE141" s="28">
        <f t="shared" si="54"/>
        <v>91</v>
      </c>
      <c r="AF141" s="29">
        <f t="shared" si="45"/>
        <v>9100</v>
      </c>
      <c r="AG141" s="30">
        <f t="shared" si="55"/>
        <v>95.320000000000007</v>
      </c>
      <c r="AH141" s="31">
        <f t="shared" si="46"/>
        <v>9532</v>
      </c>
    </row>
    <row r="142" spans="1:34" ht="24" x14ac:dyDescent="0.25">
      <c r="A142" s="20">
        <v>134</v>
      </c>
      <c r="B142" s="20" t="s">
        <v>308</v>
      </c>
      <c r="C142" s="21" t="s">
        <v>309</v>
      </c>
      <c r="D142" s="20" t="s">
        <v>258</v>
      </c>
      <c r="E142" s="22">
        <v>100</v>
      </c>
      <c r="F142" s="23"/>
      <c r="G142" s="24">
        <f t="shared" si="47"/>
        <v>0</v>
      </c>
      <c r="H142" s="22">
        <v>100</v>
      </c>
      <c r="I142" s="25">
        <v>70</v>
      </c>
      <c r="J142" s="24">
        <f t="shared" si="48"/>
        <v>7000</v>
      </c>
      <c r="K142" s="22">
        <v>100</v>
      </c>
      <c r="L142" s="25">
        <v>78</v>
      </c>
      <c r="M142" s="24">
        <f t="shared" si="49"/>
        <v>7800</v>
      </c>
      <c r="N142" s="22">
        <v>100</v>
      </c>
      <c r="O142" s="25">
        <v>75</v>
      </c>
      <c r="P142" s="24">
        <f t="shared" si="50"/>
        <v>7500</v>
      </c>
      <c r="Q142" s="22">
        <v>100</v>
      </c>
      <c r="R142" s="25">
        <v>65.760000000000005</v>
      </c>
      <c r="S142" s="26">
        <f t="shared" si="56"/>
        <v>6576.0000000000009</v>
      </c>
      <c r="T142" s="22">
        <v>100</v>
      </c>
      <c r="U142" s="25">
        <v>81</v>
      </c>
      <c r="V142" s="24">
        <f t="shared" si="51"/>
        <v>8100</v>
      </c>
      <c r="W142" s="22">
        <v>100</v>
      </c>
      <c r="X142" s="25">
        <v>81</v>
      </c>
      <c r="Y142" s="24">
        <f t="shared" si="43"/>
        <v>8100</v>
      </c>
      <c r="Z142" s="22">
        <v>100</v>
      </c>
      <c r="AA142" s="25">
        <v>82</v>
      </c>
      <c r="AB142" s="24">
        <f t="shared" si="52"/>
        <v>8200</v>
      </c>
      <c r="AC142" s="27">
        <f t="shared" si="53"/>
        <v>76.108571428571423</v>
      </c>
      <c r="AD142" s="6">
        <f t="shared" si="44"/>
        <v>7610.8571428571422</v>
      </c>
      <c r="AE142" s="28">
        <f t="shared" si="54"/>
        <v>78</v>
      </c>
      <c r="AF142" s="29">
        <f t="shared" si="45"/>
        <v>7800</v>
      </c>
      <c r="AG142" s="30">
        <f t="shared" si="55"/>
        <v>76.951999999999998</v>
      </c>
      <c r="AH142" s="31">
        <f t="shared" si="46"/>
        <v>7695.2</v>
      </c>
    </row>
    <row r="143" spans="1:34" ht="36" x14ac:dyDescent="0.25">
      <c r="A143" s="20">
        <v>135</v>
      </c>
      <c r="B143" s="20" t="s">
        <v>310</v>
      </c>
      <c r="C143" s="21" t="s">
        <v>311</v>
      </c>
      <c r="D143" s="20" t="s">
        <v>83</v>
      </c>
      <c r="E143" s="22">
        <v>50</v>
      </c>
      <c r="F143" s="20"/>
      <c r="G143" s="24">
        <f t="shared" si="47"/>
        <v>0</v>
      </c>
      <c r="H143" s="22">
        <v>50</v>
      </c>
      <c r="I143" s="56">
        <v>1500</v>
      </c>
      <c r="J143" s="24">
        <f t="shared" si="48"/>
        <v>75000</v>
      </c>
      <c r="K143" s="22">
        <v>50</v>
      </c>
      <c r="L143" s="56">
        <v>1725</v>
      </c>
      <c r="M143" s="24">
        <f t="shared" si="49"/>
        <v>86250</v>
      </c>
      <c r="N143" s="22">
        <v>50</v>
      </c>
      <c r="O143" s="56">
        <v>550</v>
      </c>
      <c r="P143" s="24">
        <f t="shared" si="50"/>
        <v>27500</v>
      </c>
      <c r="Q143" s="22">
        <v>50</v>
      </c>
      <c r="R143" s="56">
        <v>771</v>
      </c>
      <c r="S143" s="26">
        <f t="shared" si="56"/>
        <v>38550</v>
      </c>
      <c r="T143" s="22">
        <v>50</v>
      </c>
      <c r="U143" s="56">
        <v>1765</v>
      </c>
      <c r="V143" s="24">
        <f t="shared" si="51"/>
        <v>88250</v>
      </c>
      <c r="W143" s="22">
        <v>50</v>
      </c>
      <c r="X143" s="56">
        <v>1735</v>
      </c>
      <c r="Y143" s="24">
        <f t="shared" si="43"/>
        <v>86750</v>
      </c>
      <c r="Z143" s="22">
        <v>50</v>
      </c>
      <c r="AA143" s="56">
        <v>1828</v>
      </c>
      <c r="AB143" s="24">
        <f t="shared" si="52"/>
        <v>91400</v>
      </c>
      <c r="AC143" s="27">
        <f t="shared" si="53"/>
        <v>1410.5714285714287</v>
      </c>
      <c r="AD143" s="6">
        <f t="shared" si="44"/>
        <v>70528.571428571435</v>
      </c>
      <c r="AE143" s="28">
        <f t="shared" si="54"/>
        <v>1725</v>
      </c>
      <c r="AF143" s="29">
        <f t="shared" si="45"/>
        <v>86250</v>
      </c>
      <c r="AG143" s="30">
        <f t="shared" si="55"/>
        <v>1329.8</v>
      </c>
      <c r="AH143" s="31">
        <f t="shared" si="46"/>
        <v>66490</v>
      </c>
    </row>
    <row r="144" spans="1:34" ht="36" x14ac:dyDescent="0.25">
      <c r="A144" s="20">
        <v>136</v>
      </c>
      <c r="B144" s="20" t="s">
        <v>312</v>
      </c>
      <c r="C144" s="21" t="s">
        <v>313</v>
      </c>
      <c r="D144" s="20" t="s">
        <v>83</v>
      </c>
      <c r="E144" s="22">
        <v>50</v>
      </c>
      <c r="F144" s="20"/>
      <c r="G144" s="24">
        <f t="shared" si="47"/>
        <v>0</v>
      </c>
      <c r="H144" s="22">
        <v>50</v>
      </c>
      <c r="I144" s="56">
        <v>3500</v>
      </c>
      <c r="J144" s="24">
        <f t="shared" si="48"/>
        <v>175000</v>
      </c>
      <c r="K144" s="22">
        <v>50</v>
      </c>
      <c r="L144" s="56">
        <v>4080</v>
      </c>
      <c r="M144" s="24">
        <f t="shared" si="49"/>
        <v>204000</v>
      </c>
      <c r="N144" s="22">
        <v>50</v>
      </c>
      <c r="O144" s="56">
        <v>1350</v>
      </c>
      <c r="P144" s="24">
        <f t="shared" si="50"/>
        <v>67500</v>
      </c>
      <c r="Q144" s="22">
        <v>50</v>
      </c>
      <c r="R144" s="56">
        <v>1060.8</v>
      </c>
      <c r="S144" s="26">
        <f t="shared" si="56"/>
        <v>53040</v>
      </c>
      <c r="T144" s="22">
        <v>50</v>
      </c>
      <c r="U144" s="56">
        <v>4142</v>
      </c>
      <c r="V144" s="24">
        <f t="shared" si="51"/>
        <v>207100</v>
      </c>
      <c r="W144" s="22">
        <v>50</v>
      </c>
      <c r="X144" s="56">
        <v>4026</v>
      </c>
      <c r="Y144" s="24">
        <f t="shared" si="43"/>
        <v>201300</v>
      </c>
      <c r="Z144" s="22">
        <v>50</v>
      </c>
      <c r="AA144" s="56">
        <v>4213</v>
      </c>
      <c r="AB144" s="24">
        <f t="shared" si="52"/>
        <v>210650</v>
      </c>
      <c r="AC144" s="27">
        <f t="shared" si="53"/>
        <v>3195.9714285714285</v>
      </c>
      <c r="AD144" s="6">
        <f t="shared" si="44"/>
        <v>159798.57142857142</v>
      </c>
      <c r="AE144" s="28">
        <f t="shared" si="54"/>
        <v>4026</v>
      </c>
      <c r="AF144" s="29">
        <f t="shared" si="45"/>
        <v>201300</v>
      </c>
      <c r="AG144" s="30">
        <f t="shared" si="55"/>
        <v>2958.3599999999997</v>
      </c>
      <c r="AH144" s="31">
        <f t="shared" si="46"/>
        <v>147917.99999999997</v>
      </c>
    </row>
    <row r="145" spans="1:34" ht="48" x14ac:dyDescent="0.25">
      <c r="A145" s="20">
        <v>137</v>
      </c>
      <c r="B145" s="20" t="s">
        <v>314</v>
      </c>
      <c r="C145" s="21" t="s">
        <v>315</v>
      </c>
      <c r="D145" s="20" t="s">
        <v>83</v>
      </c>
      <c r="E145" s="22">
        <v>50</v>
      </c>
      <c r="F145" s="20"/>
      <c r="G145" s="24">
        <f t="shared" si="47"/>
        <v>0</v>
      </c>
      <c r="H145" s="22">
        <v>50</v>
      </c>
      <c r="I145" s="56">
        <v>4500</v>
      </c>
      <c r="J145" s="24">
        <f t="shared" si="48"/>
        <v>225000</v>
      </c>
      <c r="K145" s="22">
        <v>50</v>
      </c>
      <c r="L145" s="56">
        <v>5233</v>
      </c>
      <c r="M145" s="24">
        <f t="shared" si="49"/>
        <v>261650</v>
      </c>
      <c r="N145" s="22">
        <v>50</v>
      </c>
      <c r="O145" s="56">
        <v>1900</v>
      </c>
      <c r="P145" s="24">
        <f t="shared" si="50"/>
        <v>95000</v>
      </c>
      <c r="Q145" s="22">
        <v>50</v>
      </c>
      <c r="R145" s="56">
        <v>1423.5</v>
      </c>
      <c r="S145" s="26">
        <f t="shared" si="56"/>
        <v>71175</v>
      </c>
      <c r="T145" s="22">
        <v>50</v>
      </c>
      <c r="U145" s="56">
        <v>5220</v>
      </c>
      <c r="V145" s="24">
        <f t="shared" si="51"/>
        <v>261000</v>
      </c>
      <c r="W145" s="22">
        <v>50</v>
      </c>
      <c r="X145" s="56">
        <v>5226</v>
      </c>
      <c r="Y145" s="24">
        <f t="shared" si="43"/>
        <v>261300</v>
      </c>
      <c r="Z145" s="22">
        <v>50</v>
      </c>
      <c r="AA145" s="56">
        <v>5259</v>
      </c>
      <c r="AB145" s="24">
        <f t="shared" si="52"/>
        <v>262950</v>
      </c>
      <c r="AC145" s="27">
        <f t="shared" si="53"/>
        <v>4108.7857142857147</v>
      </c>
      <c r="AD145" s="6">
        <f t="shared" si="44"/>
        <v>205439.28571428574</v>
      </c>
      <c r="AE145" s="28">
        <f t="shared" si="54"/>
        <v>5220</v>
      </c>
      <c r="AF145" s="29">
        <f t="shared" si="45"/>
        <v>261000</v>
      </c>
      <c r="AG145" s="30">
        <f t="shared" si="55"/>
        <v>3805.7</v>
      </c>
      <c r="AH145" s="31">
        <f t="shared" si="46"/>
        <v>190285</v>
      </c>
    </row>
    <row r="146" spans="1:34" ht="24" x14ac:dyDescent="0.25">
      <c r="A146" s="20">
        <v>138</v>
      </c>
      <c r="B146" s="20" t="s">
        <v>316</v>
      </c>
      <c r="C146" s="21" t="s">
        <v>317</v>
      </c>
      <c r="D146" s="20" t="s">
        <v>30</v>
      </c>
      <c r="E146" s="58">
        <v>100</v>
      </c>
      <c r="F146" s="59"/>
      <c r="G146" s="24">
        <f t="shared" si="47"/>
        <v>0</v>
      </c>
      <c r="H146" s="58">
        <v>100</v>
      </c>
      <c r="I146" s="60">
        <v>5</v>
      </c>
      <c r="J146" s="24">
        <f t="shared" si="48"/>
        <v>500</v>
      </c>
      <c r="K146" s="58">
        <v>100</v>
      </c>
      <c r="L146" s="60">
        <v>6</v>
      </c>
      <c r="M146" s="24">
        <f t="shared" si="49"/>
        <v>600</v>
      </c>
      <c r="N146" s="58">
        <v>100</v>
      </c>
      <c r="O146" s="60">
        <v>65</v>
      </c>
      <c r="P146" s="24">
        <f t="shared" si="50"/>
        <v>6500</v>
      </c>
      <c r="Q146" s="58">
        <v>100</v>
      </c>
      <c r="R146" s="60">
        <v>24.12</v>
      </c>
      <c r="S146" s="26">
        <f t="shared" si="56"/>
        <v>2412</v>
      </c>
      <c r="T146" s="58">
        <v>100</v>
      </c>
      <c r="U146" s="60">
        <v>6</v>
      </c>
      <c r="V146" s="24">
        <f t="shared" si="51"/>
        <v>600</v>
      </c>
      <c r="W146" s="58">
        <v>100</v>
      </c>
      <c r="X146" s="60">
        <v>6</v>
      </c>
      <c r="Y146" s="24">
        <f t="shared" si="43"/>
        <v>600</v>
      </c>
      <c r="Z146" s="58">
        <v>100</v>
      </c>
      <c r="AA146" s="60">
        <v>6</v>
      </c>
      <c r="AB146" s="24">
        <f t="shared" si="52"/>
        <v>600</v>
      </c>
      <c r="AC146" s="27">
        <f t="shared" si="53"/>
        <v>16.874285714285715</v>
      </c>
      <c r="AD146" s="6">
        <f t="shared" si="44"/>
        <v>1687.4285714285716</v>
      </c>
      <c r="AE146" s="28">
        <f t="shared" si="54"/>
        <v>6</v>
      </c>
      <c r="AF146" s="29">
        <f t="shared" si="45"/>
        <v>600</v>
      </c>
      <c r="AG146" s="30">
        <f t="shared" si="55"/>
        <v>21.423999999999999</v>
      </c>
      <c r="AH146" s="31">
        <f t="shared" si="46"/>
        <v>2142.4</v>
      </c>
    </row>
    <row r="147" spans="1:34" ht="72" x14ac:dyDescent="0.25">
      <c r="A147" s="20">
        <v>139</v>
      </c>
      <c r="B147" s="20" t="s">
        <v>318</v>
      </c>
      <c r="C147" s="21" t="s">
        <v>319</v>
      </c>
      <c r="D147" s="20" t="s">
        <v>30</v>
      </c>
      <c r="E147" s="22">
        <v>500</v>
      </c>
      <c r="F147" s="46"/>
      <c r="G147" s="24">
        <f t="shared" si="47"/>
        <v>0</v>
      </c>
      <c r="H147" s="22">
        <v>500</v>
      </c>
      <c r="I147" s="25">
        <v>5</v>
      </c>
      <c r="J147" s="24">
        <f t="shared" si="48"/>
        <v>2500</v>
      </c>
      <c r="K147" s="22">
        <v>500</v>
      </c>
      <c r="L147" s="25">
        <v>6</v>
      </c>
      <c r="M147" s="24">
        <f t="shared" si="49"/>
        <v>3000</v>
      </c>
      <c r="N147" s="22">
        <v>500</v>
      </c>
      <c r="O147" s="25">
        <v>15</v>
      </c>
      <c r="P147" s="24">
        <f t="shared" si="50"/>
        <v>7500</v>
      </c>
      <c r="Q147" s="22">
        <v>500</v>
      </c>
      <c r="R147" s="25">
        <v>2.4</v>
      </c>
      <c r="S147" s="26">
        <f t="shared" si="56"/>
        <v>1200</v>
      </c>
      <c r="T147" s="22">
        <v>500</v>
      </c>
      <c r="U147" s="25">
        <v>6</v>
      </c>
      <c r="V147" s="24">
        <f t="shared" si="51"/>
        <v>3000</v>
      </c>
      <c r="W147" s="22">
        <v>500</v>
      </c>
      <c r="X147" s="25">
        <v>6</v>
      </c>
      <c r="Y147" s="24">
        <f t="shared" si="43"/>
        <v>3000</v>
      </c>
      <c r="Z147" s="22">
        <v>500</v>
      </c>
      <c r="AA147" s="25">
        <v>6</v>
      </c>
      <c r="AB147" s="24">
        <f t="shared" si="52"/>
        <v>3000</v>
      </c>
      <c r="AC147" s="27">
        <f t="shared" si="53"/>
        <v>6.6285714285714281</v>
      </c>
      <c r="AD147" s="6">
        <f t="shared" si="44"/>
        <v>3314.2857142857142</v>
      </c>
      <c r="AE147" s="28">
        <f t="shared" si="54"/>
        <v>6</v>
      </c>
      <c r="AF147" s="29">
        <f t="shared" si="45"/>
        <v>3000</v>
      </c>
      <c r="AG147" s="30">
        <f t="shared" si="55"/>
        <v>7.08</v>
      </c>
      <c r="AH147" s="31">
        <f t="shared" si="46"/>
        <v>3540</v>
      </c>
    </row>
    <row r="148" spans="1:34" ht="24" x14ac:dyDescent="0.25">
      <c r="A148" s="20">
        <v>140</v>
      </c>
      <c r="B148" s="20" t="s">
        <v>320</v>
      </c>
      <c r="C148" s="21" t="s">
        <v>321</v>
      </c>
      <c r="D148" s="20" t="s">
        <v>125</v>
      </c>
      <c r="E148" s="22">
        <v>6</v>
      </c>
      <c r="F148" s="46"/>
      <c r="G148" s="24">
        <f t="shared" si="47"/>
        <v>0</v>
      </c>
      <c r="H148" s="22">
        <v>6</v>
      </c>
      <c r="I148" s="25">
        <v>230</v>
      </c>
      <c r="J148" s="24">
        <f t="shared" si="48"/>
        <v>1380</v>
      </c>
      <c r="K148" s="22">
        <v>6</v>
      </c>
      <c r="L148" s="25">
        <v>257</v>
      </c>
      <c r="M148" s="24">
        <f t="shared" si="49"/>
        <v>1542</v>
      </c>
      <c r="N148" s="22">
        <v>6</v>
      </c>
      <c r="O148" s="25">
        <v>145</v>
      </c>
      <c r="P148" s="24">
        <f t="shared" si="50"/>
        <v>870</v>
      </c>
      <c r="Q148" s="22">
        <v>6</v>
      </c>
      <c r="R148" s="25">
        <v>115.2</v>
      </c>
      <c r="S148" s="26">
        <f t="shared" si="56"/>
        <v>691.2</v>
      </c>
      <c r="T148" s="22">
        <v>6</v>
      </c>
      <c r="U148" s="25">
        <v>265</v>
      </c>
      <c r="V148" s="24">
        <f t="shared" si="51"/>
        <v>1590</v>
      </c>
      <c r="W148" s="22">
        <v>6</v>
      </c>
      <c r="X148" s="25">
        <v>261</v>
      </c>
      <c r="Y148" s="24">
        <f t="shared" si="43"/>
        <v>1566</v>
      </c>
      <c r="Z148" s="22">
        <v>6</v>
      </c>
      <c r="AA148" s="25">
        <v>269</v>
      </c>
      <c r="AB148" s="24">
        <f t="shared" si="52"/>
        <v>1614</v>
      </c>
      <c r="AC148" s="27">
        <f t="shared" si="53"/>
        <v>220.31428571428572</v>
      </c>
      <c r="AD148" s="6">
        <f t="shared" si="44"/>
        <v>1321.8857142857144</v>
      </c>
      <c r="AE148" s="28">
        <f t="shared" si="54"/>
        <v>257</v>
      </c>
      <c r="AF148" s="29">
        <f t="shared" si="45"/>
        <v>1542</v>
      </c>
      <c r="AG148" s="30">
        <f t="shared" si="55"/>
        <v>211.04000000000002</v>
      </c>
      <c r="AH148" s="31">
        <f t="shared" si="46"/>
        <v>1266.2400000000002</v>
      </c>
    </row>
    <row r="149" spans="1:34" x14ac:dyDescent="0.25">
      <c r="A149" s="20">
        <v>141</v>
      </c>
      <c r="B149" s="20" t="s">
        <v>322</v>
      </c>
      <c r="C149" s="21" t="s">
        <v>323</v>
      </c>
      <c r="D149" s="20" t="s">
        <v>258</v>
      </c>
      <c r="E149" s="22">
        <v>50</v>
      </c>
      <c r="F149" s="23"/>
      <c r="G149" s="24">
        <f t="shared" si="47"/>
        <v>0</v>
      </c>
      <c r="H149" s="22">
        <v>50</v>
      </c>
      <c r="I149" s="25">
        <v>90</v>
      </c>
      <c r="J149" s="24">
        <f t="shared" si="48"/>
        <v>4500</v>
      </c>
      <c r="K149" s="22">
        <v>50</v>
      </c>
      <c r="L149" s="25">
        <v>100</v>
      </c>
      <c r="M149" s="24">
        <f t="shared" si="49"/>
        <v>5000</v>
      </c>
      <c r="N149" s="22">
        <v>50</v>
      </c>
      <c r="O149" s="25">
        <v>150</v>
      </c>
      <c r="P149" s="24">
        <f t="shared" si="50"/>
        <v>7500</v>
      </c>
      <c r="Q149" s="22">
        <v>50</v>
      </c>
      <c r="R149" s="25">
        <v>132.9</v>
      </c>
      <c r="S149" s="26">
        <f t="shared" si="56"/>
        <v>6645</v>
      </c>
      <c r="T149" s="22">
        <v>50</v>
      </c>
      <c r="U149" s="25">
        <v>106</v>
      </c>
      <c r="V149" s="24">
        <f t="shared" si="51"/>
        <v>5300</v>
      </c>
      <c r="W149" s="22">
        <v>50</v>
      </c>
      <c r="X149" s="25">
        <v>105</v>
      </c>
      <c r="Y149" s="24">
        <f t="shared" si="43"/>
        <v>5250</v>
      </c>
      <c r="Z149" s="22">
        <v>50</v>
      </c>
      <c r="AA149" s="25">
        <v>109</v>
      </c>
      <c r="AB149" s="24">
        <f t="shared" si="52"/>
        <v>5450</v>
      </c>
      <c r="AC149" s="27">
        <f t="shared" si="53"/>
        <v>113.27142857142857</v>
      </c>
      <c r="AD149" s="6">
        <f t="shared" si="44"/>
        <v>5663.5714285714284</v>
      </c>
      <c r="AE149" s="28">
        <f t="shared" si="54"/>
        <v>106</v>
      </c>
      <c r="AF149" s="29">
        <f t="shared" si="45"/>
        <v>5300</v>
      </c>
      <c r="AG149" s="30">
        <f t="shared" si="55"/>
        <v>120.58</v>
      </c>
      <c r="AH149" s="31">
        <f t="shared" si="46"/>
        <v>6029</v>
      </c>
    </row>
    <row r="150" spans="1:34" x14ac:dyDescent="0.25">
      <c r="A150" s="20">
        <v>142</v>
      </c>
      <c r="B150" s="20" t="s">
        <v>322</v>
      </c>
      <c r="C150" s="21" t="s">
        <v>324</v>
      </c>
      <c r="D150" s="20" t="s">
        <v>258</v>
      </c>
      <c r="E150" s="22">
        <v>50</v>
      </c>
      <c r="F150" s="23"/>
      <c r="G150" s="24">
        <f t="shared" si="47"/>
        <v>0</v>
      </c>
      <c r="H150" s="22">
        <v>50</v>
      </c>
      <c r="I150" s="25">
        <v>90</v>
      </c>
      <c r="J150" s="24">
        <f t="shared" si="48"/>
        <v>4500</v>
      </c>
      <c r="K150" s="22">
        <v>50</v>
      </c>
      <c r="L150" s="25">
        <v>100</v>
      </c>
      <c r="M150" s="24">
        <f t="shared" si="49"/>
        <v>5000</v>
      </c>
      <c r="N150" s="22">
        <v>50</v>
      </c>
      <c r="O150" s="25">
        <v>150</v>
      </c>
      <c r="P150" s="24">
        <f t="shared" si="50"/>
        <v>7500</v>
      </c>
      <c r="Q150" s="22">
        <v>50</v>
      </c>
      <c r="R150" s="25">
        <v>109.2</v>
      </c>
      <c r="S150" s="26">
        <f t="shared" si="56"/>
        <v>5460</v>
      </c>
      <c r="T150" s="22">
        <v>50</v>
      </c>
      <c r="U150" s="25">
        <v>106</v>
      </c>
      <c r="V150" s="24">
        <f t="shared" si="51"/>
        <v>5300</v>
      </c>
      <c r="W150" s="22">
        <v>50</v>
      </c>
      <c r="X150" s="25">
        <v>102</v>
      </c>
      <c r="Y150" s="24">
        <f t="shared" si="43"/>
        <v>5100</v>
      </c>
      <c r="Z150" s="22">
        <v>50</v>
      </c>
      <c r="AA150" s="25">
        <v>107</v>
      </c>
      <c r="AB150" s="24">
        <f t="shared" si="52"/>
        <v>5350</v>
      </c>
      <c r="AC150" s="27">
        <f t="shared" si="53"/>
        <v>109.17142857142858</v>
      </c>
      <c r="AD150" s="6">
        <f t="shared" si="44"/>
        <v>5458.5714285714294</v>
      </c>
      <c r="AE150" s="28">
        <f t="shared" si="54"/>
        <v>106</v>
      </c>
      <c r="AF150" s="29">
        <f t="shared" si="45"/>
        <v>5300</v>
      </c>
      <c r="AG150" s="30">
        <f t="shared" si="55"/>
        <v>114.84</v>
      </c>
      <c r="AH150" s="31">
        <f t="shared" si="46"/>
        <v>5742</v>
      </c>
    </row>
    <row r="151" spans="1:34" ht="36" x14ac:dyDescent="0.25">
      <c r="A151" s="20">
        <v>143</v>
      </c>
      <c r="B151" s="20" t="s">
        <v>325</v>
      </c>
      <c r="C151" s="21" t="s">
        <v>326</v>
      </c>
      <c r="D151" s="20" t="s">
        <v>83</v>
      </c>
      <c r="E151" s="22">
        <v>200</v>
      </c>
      <c r="F151" s="23"/>
      <c r="G151" s="24">
        <f t="shared" si="47"/>
        <v>0</v>
      </c>
      <c r="H151" s="22">
        <v>200</v>
      </c>
      <c r="I151" s="25">
        <v>220</v>
      </c>
      <c r="J151" s="24">
        <f t="shared" si="48"/>
        <v>44000</v>
      </c>
      <c r="K151" s="22">
        <v>200</v>
      </c>
      <c r="L151" s="25">
        <v>258</v>
      </c>
      <c r="M151" s="24">
        <f t="shared" si="49"/>
        <v>51600</v>
      </c>
      <c r="N151" s="22">
        <v>200</v>
      </c>
      <c r="O151" s="25">
        <v>340</v>
      </c>
      <c r="P151" s="24">
        <f t="shared" si="50"/>
        <v>68000</v>
      </c>
      <c r="Q151" s="22">
        <v>200</v>
      </c>
      <c r="R151" s="25">
        <v>90</v>
      </c>
      <c r="S151" s="26">
        <f t="shared" si="56"/>
        <v>18000</v>
      </c>
      <c r="T151" s="22">
        <v>200</v>
      </c>
      <c r="U151" s="25">
        <v>260</v>
      </c>
      <c r="V151" s="24">
        <f t="shared" si="51"/>
        <v>52000</v>
      </c>
      <c r="W151" s="22">
        <v>200</v>
      </c>
      <c r="X151" s="25">
        <v>257</v>
      </c>
      <c r="Y151" s="24">
        <f t="shared" si="43"/>
        <v>51400</v>
      </c>
      <c r="Z151" s="22">
        <v>200</v>
      </c>
      <c r="AA151" s="25">
        <v>261</v>
      </c>
      <c r="AB151" s="24">
        <f t="shared" si="52"/>
        <v>52200</v>
      </c>
      <c r="AC151" s="27">
        <f t="shared" si="53"/>
        <v>240.85714285714286</v>
      </c>
      <c r="AD151" s="6">
        <f t="shared" si="44"/>
        <v>48171.428571428572</v>
      </c>
      <c r="AE151" s="28">
        <f t="shared" si="54"/>
        <v>258</v>
      </c>
      <c r="AF151" s="29">
        <f t="shared" si="45"/>
        <v>51600</v>
      </c>
      <c r="AG151" s="30">
        <f t="shared" si="55"/>
        <v>241.6</v>
      </c>
      <c r="AH151" s="31">
        <f t="shared" si="46"/>
        <v>48320</v>
      </c>
    </row>
    <row r="152" spans="1:34" ht="36" x14ac:dyDescent="0.25">
      <c r="A152" s="20">
        <v>144</v>
      </c>
      <c r="B152" s="20" t="s">
        <v>327</v>
      </c>
      <c r="C152" s="21" t="s">
        <v>328</v>
      </c>
      <c r="D152" s="20" t="s">
        <v>83</v>
      </c>
      <c r="E152" s="22">
        <v>200</v>
      </c>
      <c r="F152" s="23"/>
      <c r="G152" s="24">
        <f t="shared" si="47"/>
        <v>0</v>
      </c>
      <c r="H152" s="22">
        <v>200</v>
      </c>
      <c r="I152" s="25">
        <v>250</v>
      </c>
      <c r="J152" s="24">
        <f t="shared" si="48"/>
        <v>50000</v>
      </c>
      <c r="K152" s="22">
        <v>200</v>
      </c>
      <c r="L152" s="25">
        <v>275</v>
      </c>
      <c r="M152" s="24">
        <f t="shared" si="49"/>
        <v>55000</v>
      </c>
      <c r="N152" s="22">
        <v>200</v>
      </c>
      <c r="O152" s="25">
        <v>440</v>
      </c>
      <c r="P152" s="24">
        <f t="shared" si="50"/>
        <v>88000</v>
      </c>
      <c r="Q152" s="22">
        <v>200</v>
      </c>
      <c r="R152" s="25">
        <v>90</v>
      </c>
      <c r="S152" s="26">
        <f t="shared" si="56"/>
        <v>18000</v>
      </c>
      <c r="T152" s="22">
        <v>200</v>
      </c>
      <c r="U152" s="25">
        <v>297</v>
      </c>
      <c r="V152" s="24">
        <f t="shared" si="51"/>
        <v>59400</v>
      </c>
      <c r="W152" s="22">
        <v>200</v>
      </c>
      <c r="X152" s="25">
        <v>281</v>
      </c>
      <c r="Y152" s="24">
        <f t="shared" si="43"/>
        <v>56200</v>
      </c>
      <c r="Z152" s="22">
        <v>200</v>
      </c>
      <c r="AA152" s="25">
        <v>303</v>
      </c>
      <c r="AB152" s="24">
        <f t="shared" si="52"/>
        <v>60600</v>
      </c>
      <c r="AC152" s="27">
        <f t="shared" si="53"/>
        <v>276.57142857142856</v>
      </c>
      <c r="AD152" s="6">
        <f t="shared" si="44"/>
        <v>55314.28571428571</v>
      </c>
      <c r="AE152" s="28">
        <f t="shared" si="54"/>
        <v>281</v>
      </c>
      <c r="AF152" s="29">
        <f t="shared" si="45"/>
        <v>56200</v>
      </c>
      <c r="AG152" s="30">
        <f t="shared" si="55"/>
        <v>282.2</v>
      </c>
      <c r="AH152" s="31">
        <f t="shared" si="46"/>
        <v>56440</v>
      </c>
    </row>
    <row r="153" spans="1:34" ht="36" x14ac:dyDescent="0.25">
      <c r="A153" s="20">
        <v>145</v>
      </c>
      <c r="B153" s="20" t="s">
        <v>329</v>
      </c>
      <c r="C153" s="21" t="s">
        <v>330</v>
      </c>
      <c r="D153" s="20" t="s">
        <v>258</v>
      </c>
      <c r="E153" s="22">
        <v>100</v>
      </c>
      <c r="F153" s="46"/>
      <c r="G153" s="24">
        <f t="shared" si="47"/>
        <v>0</v>
      </c>
      <c r="H153" s="22">
        <v>100</v>
      </c>
      <c r="I153" s="25">
        <v>180</v>
      </c>
      <c r="J153" s="24">
        <f t="shared" si="48"/>
        <v>18000</v>
      </c>
      <c r="K153" s="22">
        <v>100</v>
      </c>
      <c r="L153" s="25">
        <v>208</v>
      </c>
      <c r="M153" s="24">
        <f t="shared" si="49"/>
        <v>20800</v>
      </c>
      <c r="N153" s="22">
        <v>100</v>
      </c>
      <c r="O153" s="25">
        <v>200</v>
      </c>
      <c r="P153" s="24">
        <f t="shared" si="50"/>
        <v>20000</v>
      </c>
      <c r="Q153" s="22">
        <v>100</v>
      </c>
      <c r="R153" s="25">
        <v>99.9</v>
      </c>
      <c r="S153" s="26">
        <f t="shared" si="56"/>
        <v>9990</v>
      </c>
      <c r="T153" s="22">
        <v>100</v>
      </c>
      <c r="U153" s="25">
        <v>216</v>
      </c>
      <c r="V153" s="24">
        <f t="shared" si="51"/>
        <v>21600</v>
      </c>
      <c r="W153" s="22">
        <v>100</v>
      </c>
      <c r="X153" s="25">
        <v>205</v>
      </c>
      <c r="Y153" s="24">
        <f t="shared" si="43"/>
        <v>20500</v>
      </c>
      <c r="Z153" s="22">
        <v>100</v>
      </c>
      <c r="AA153" s="25">
        <v>219</v>
      </c>
      <c r="AB153" s="24">
        <f t="shared" si="52"/>
        <v>21900</v>
      </c>
      <c r="AC153" s="27">
        <f t="shared" si="53"/>
        <v>189.70000000000002</v>
      </c>
      <c r="AD153" s="6">
        <f t="shared" si="44"/>
        <v>18970</v>
      </c>
      <c r="AE153" s="28">
        <f t="shared" si="54"/>
        <v>205</v>
      </c>
      <c r="AF153" s="29">
        <f t="shared" si="45"/>
        <v>20500</v>
      </c>
      <c r="AG153" s="30">
        <f t="shared" si="55"/>
        <v>187.98</v>
      </c>
      <c r="AH153" s="31">
        <f t="shared" si="46"/>
        <v>18798</v>
      </c>
    </row>
    <row r="154" spans="1:34" ht="24" x14ac:dyDescent="0.25">
      <c r="A154" s="20">
        <v>146</v>
      </c>
      <c r="B154" s="20" t="s">
        <v>331</v>
      </c>
      <c r="C154" s="21" t="s">
        <v>332</v>
      </c>
      <c r="D154" s="20" t="s">
        <v>286</v>
      </c>
      <c r="E154" s="22">
        <v>500</v>
      </c>
      <c r="F154" s="23"/>
      <c r="G154" s="24">
        <f t="shared" si="47"/>
        <v>0</v>
      </c>
      <c r="H154" s="22">
        <v>500</v>
      </c>
      <c r="I154" s="25">
        <v>80</v>
      </c>
      <c r="J154" s="24">
        <f t="shared" si="48"/>
        <v>40000</v>
      </c>
      <c r="K154" s="22">
        <v>500</v>
      </c>
      <c r="L154" s="25">
        <v>90</v>
      </c>
      <c r="M154" s="24">
        <f t="shared" si="49"/>
        <v>45000</v>
      </c>
      <c r="N154" s="22">
        <v>500</v>
      </c>
      <c r="O154" s="25">
        <v>135</v>
      </c>
      <c r="P154" s="24">
        <f t="shared" si="50"/>
        <v>67500</v>
      </c>
      <c r="Q154" s="22">
        <v>500</v>
      </c>
      <c r="R154" s="25">
        <v>72</v>
      </c>
      <c r="S154" s="26">
        <f t="shared" si="56"/>
        <v>36000</v>
      </c>
      <c r="T154" s="22">
        <v>500</v>
      </c>
      <c r="U154" s="25">
        <v>93</v>
      </c>
      <c r="V154" s="24">
        <f t="shared" si="51"/>
        <v>46500</v>
      </c>
      <c r="W154" s="22">
        <v>500</v>
      </c>
      <c r="X154" s="25">
        <v>91</v>
      </c>
      <c r="Y154" s="24">
        <f t="shared" si="43"/>
        <v>45500</v>
      </c>
      <c r="Z154" s="22">
        <v>500</v>
      </c>
      <c r="AA154" s="25">
        <v>94</v>
      </c>
      <c r="AB154" s="24">
        <f t="shared" si="52"/>
        <v>47000</v>
      </c>
      <c r="AC154" s="27">
        <f t="shared" si="53"/>
        <v>93.571428571428569</v>
      </c>
      <c r="AD154" s="6">
        <f t="shared" si="44"/>
        <v>46785.714285714283</v>
      </c>
      <c r="AE154" s="28">
        <f t="shared" si="54"/>
        <v>91</v>
      </c>
      <c r="AF154" s="29">
        <f t="shared" si="45"/>
        <v>45500</v>
      </c>
      <c r="AG154" s="30">
        <f t="shared" si="55"/>
        <v>97</v>
      </c>
      <c r="AH154" s="31">
        <f t="shared" si="46"/>
        <v>48500</v>
      </c>
    </row>
    <row r="155" spans="1:34" ht="36" x14ac:dyDescent="0.25">
      <c r="A155" s="20">
        <v>147</v>
      </c>
      <c r="B155" s="20" t="s">
        <v>333</v>
      </c>
      <c r="C155" s="21" t="s">
        <v>334</v>
      </c>
      <c r="D155" s="20" t="s">
        <v>286</v>
      </c>
      <c r="E155" s="22">
        <v>500</v>
      </c>
      <c r="F155" s="23"/>
      <c r="G155" s="24">
        <f t="shared" si="47"/>
        <v>0</v>
      </c>
      <c r="H155" s="22">
        <v>500</v>
      </c>
      <c r="I155" s="25">
        <v>100</v>
      </c>
      <c r="J155" s="24">
        <f t="shared" si="48"/>
        <v>50000</v>
      </c>
      <c r="K155" s="22">
        <v>500</v>
      </c>
      <c r="L155" s="25">
        <v>118</v>
      </c>
      <c r="M155" s="24">
        <f t="shared" si="49"/>
        <v>59000</v>
      </c>
      <c r="N155" s="22">
        <v>500</v>
      </c>
      <c r="O155" s="25">
        <v>145</v>
      </c>
      <c r="P155" s="24">
        <f t="shared" si="50"/>
        <v>72500</v>
      </c>
      <c r="Q155" s="22">
        <v>500</v>
      </c>
      <c r="R155" s="25">
        <v>114.9</v>
      </c>
      <c r="S155" s="26">
        <f t="shared" si="56"/>
        <v>57450</v>
      </c>
      <c r="T155" s="22">
        <v>500</v>
      </c>
      <c r="U155" s="25">
        <v>117</v>
      </c>
      <c r="V155" s="24">
        <f t="shared" si="51"/>
        <v>58500</v>
      </c>
      <c r="W155" s="22">
        <v>500</v>
      </c>
      <c r="X155" s="25">
        <v>114</v>
      </c>
      <c r="Y155" s="24">
        <f t="shared" si="43"/>
        <v>57000</v>
      </c>
      <c r="Z155" s="22">
        <v>500</v>
      </c>
      <c r="AA155" s="25">
        <v>119</v>
      </c>
      <c r="AB155" s="24">
        <f t="shared" si="52"/>
        <v>59500</v>
      </c>
      <c r="AC155" s="27">
        <f t="shared" si="53"/>
        <v>118.27142857142857</v>
      </c>
      <c r="AD155" s="6">
        <f t="shared" si="44"/>
        <v>59135.714285714283</v>
      </c>
      <c r="AE155" s="28">
        <f t="shared" si="54"/>
        <v>117</v>
      </c>
      <c r="AF155" s="29">
        <f t="shared" si="45"/>
        <v>58500</v>
      </c>
      <c r="AG155" s="30">
        <f t="shared" si="55"/>
        <v>121.97999999999999</v>
      </c>
      <c r="AH155" s="31">
        <f t="shared" si="46"/>
        <v>60989.999999999993</v>
      </c>
    </row>
    <row r="156" spans="1:34" ht="108" x14ac:dyDescent="0.25">
      <c r="A156" s="20">
        <v>148</v>
      </c>
      <c r="B156" s="20" t="s">
        <v>335</v>
      </c>
      <c r="C156" s="21" t="s">
        <v>336</v>
      </c>
      <c r="D156" s="20" t="s">
        <v>286</v>
      </c>
      <c r="E156" s="22">
        <v>200</v>
      </c>
      <c r="F156" s="23"/>
      <c r="G156" s="24">
        <f t="shared" si="47"/>
        <v>0</v>
      </c>
      <c r="H156" s="22">
        <v>200</v>
      </c>
      <c r="I156" s="25">
        <v>180</v>
      </c>
      <c r="J156" s="24">
        <f t="shared" si="48"/>
        <v>36000</v>
      </c>
      <c r="K156" s="22">
        <v>200</v>
      </c>
      <c r="L156" s="25">
        <v>207</v>
      </c>
      <c r="M156" s="24">
        <f t="shared" si="49"/>
        <v>41400</v>
      </c>
      <c r="N156" s="22">
        <v>200</v>
      </c>
      <c r="O156" s="25">
        <v>165</v>
      </c>
      <c r="P156" s="24">
        <f t="shared" si="50"/>
        <v>33000</v>
      </c>
      <c r="Q156" s="22">
        <v>200</v>
      </c>
      <c r="R156" s="25">
        <v>145.19999999999999</v>
      </c>
      <c r="S156" s="26">
        <f t="shared" si="56"/>
        <v>29039.999999999996</v>
      </c>
      <c r="T156" s="22">
        <v>200</v>
      </c>
      <c r="U156" s="25">
        <v>211</v>
      </c>
      <c r="V156" s="24">
        <f t="shared" si="51"/>
        <v>42200</v>
      </c>
      <c r="W156" s="22">
        <v>200</v>
      </c>
      <c r="X156" s="25">
        <v>206</v>
      </c>
      <c r="Y156" s="24">
        <f t="shared" si="43"/>
        <v>41200</v>
      </c>
      <c r="Z156" s="22">
        <v>200</v>
      </c>
      <c r="AA156" s="25">
        <v>211</v>
      </c>
      <c r="AB156" s="24">
        <f t="shared" si="52"/>
        <v>42200</v>
      </c>
      <c r="AC156" s="27">
        <f t="shared" si="53"/>
        <v>189.31428571428572</v>
      </c>
      <c r="AD156" s="6">
        <f t="shared" si="44"/>
        <v>37862.857142857145</v>
      </c>
      <c r="AE156" s="28">
        <f t="shared" si="54"/>
        <v>206</v>
      </c>
      <c r="AF156" s="29">
        <f t="shared" si="45"/>
        <v>41200</v>
      </c>
      <c r="AG156" s="30">
        <f t="shared" si="55"/>
        <v>187.64000000000001</v>
      </c>
      <c r="AH156" s="31">
        <f t="shared" si="46"/>
        <v>37528</v>
      </c>
    </row>
    <row r="157" spans="1:34" ht="24" x14ac:dyDescent="0.25">
      <c r="A157" s="20">
        <v>149</v>
      </c>
      <c r="B157" s="20" t="s">
        <v>337</v>
      </c>
      <c r="C157" s="21" t="s">
        <v>338</v>
      </c>
      <c r="D157" s="20" t="s">
        <v>286</v>
      </c>
      <c r="E157" s="22">
        <v>200</v>
      </c>
      <c r="F157" s="23"/>
      <c r="G157" s="24">
        <f t="shared" si="47"/>
        <v>0</v>
      </c>
      <c r="H157" s="22">
        <v>200</v>
      </c>
      <c r="I157" s="25">
        <v>150</v>
      </c>
      <c r="J157" s="24">
        <f t="shared" si="48"/>
        <v>30000</v>
      </c>
      <c r="K157" s="22">
        <v>200</v>
      </c>
      <c r="L157" s="25">
        <v>177</v>
      </c>
      <c r="M157" s="24">
        <f t="shared" si="49"/>
        <v>35400</v>
      </c>
      <c r="N157" s="22">
        <v>200</v>
      </c>
      <c r="O157" s="25">
        <v>185</v>
      </c>
      <c r="P157" s="24">
        <f t="shared" si="50"/>
        <v>37000</v>
      </c>
      <c r="Q157" s="22">
        <v>200</v>
      </c>
      <c r="R157" s="25">
        <v>142.5</v>
      </c>
      <c r="S157" s="26">
        <f t="shared" si="56"/>
        <v>28500</v>
      </c>
      <c r="T157" s="22">
        <v>200</v>
      </c>
      <c r="U157" s="25">
        <v>176</v>
      </c>
      <c r="V157" s="24">
        <f t="shared" si="51"/>
        <v>35200</v>
      </c>
      <c r="W157" s="22">
        <v>200</v>
      </c>
      <c r="X157" s="25">
        <v>174</v>
      </c>
      <c r="Y157" s="24">
        <f t="shared" si="43"/>
        <v>34800</v>
      </c>
      <c r="Z157" s="22">
        <v>200</v>
      </c>
      <c r="AA157" s="25">
        <v>181</v>
      </c>
      <c r="AB157" s="24">
        <f t="shared" si="52"/>
        <v>36200</v>
      </c>
      <c r="AC157" s="27">
        <f t="shared" si="53"/>
        <v>169.35714285714286</v>
      </c>
      <c r="AD157" s="6">
        <f t="shared" si="44"/>
        <v>33871.428571428572</v>
      </c>
      <c r="AE157" s="28">
        <f t="shared" si="54"/>
        <v>176</v>
      </c>
      <c r="AF157" s="29">
        <f t="shared" si="45"/>
        <v>35200</v>
      </c>
      <c r="AG157" s="30">
        <f t="shared" si="55"/>
        <v>171.7</v>
      </c>
      <c r="AH157" s="31">
        <f t="shared" si="46"/>
        <v>34340</v>
      </c>
    </row>
    <row r="158" spans="1:34" ht="144" x14ac:dyDescent="0.25">
      <c r="A158" s="20">
        <v>150</v>
      </c>
      <c r="B158" s="20" t="s">
        <v>339</v>
      </c>
      <c r="C158" s="21" t="s">
        <v>340</v>
      </c>
      <c r="D158" s="20" t="s">
        <v>92</v>
      </c>
      <c r="E158" s="22">
        <v>400</v>
      </c>
      <c r="F158" s="23"/>
      <c r="G158" s="24">
        <f t="shared" si="47"/>
        <v>0</v>
      </c>
      <c r="H158" s="22">
        <v>400</v>
      </c>
      <c r="I158" s="25">
        <v>180</v>
      </c>
      <c r="J158" s="24">
        <f t="shared" si="48"/>
        <v>72000</v>
      </c>
      <c r="K158" s="22">
        <v>400</v>
      </c>
      <c r="L158" s="25">
        <v>212</v>
      </c>
      <c r="M158" s="24">
        <f t="shared" si="49"/>
        <v>84800</v>
      </c>
      <c r="N158" s="22">
        <v>400</v>
      </c>
      <c r="O158" s="25">
        <v>185</v>
      </c>
      <c r="P158" s="24">
        <f t="shared" si="50"/>
        <v>74000</v>
      </c>
      <c r="Q158" s="22">
        <v>400</v>
      </c>
      <c r="R158" s="25">
        <v>300</v>
      </c>
      <c r="S158" s="26">
        <f t="shared" si="56"/>
        <v>120000</v>
      </c>
      <c r="T158" s="22">
        <v>400</v>
      </c>
      <c r="U158" s="25">
        <v>213</v>
      </c>
      <c r="V158" s="24">
        <f t="shared" si="51"/>
        <v>85200</v>
      </c>
      <c r="W158" s="22">
        <v>400</v>
      </c>
      <c r="X158" s="25">
        <v>211</v>
      </c>
      <c r="Y158" s="24">
        <f t="shared" si="43"/>
        <v>84400</v>
      </c>
      <c r="Z158" s="22">
        <v>400</v>
      </c>
      <c r="AA158" s="25">
        <v>217</v>
      </c>
      <c r="AB158" s="24">
        <f t="shared" si="52"/>
        <v>86800</v>
      </c>
      <c r="AC158" s="27">
        <f t="shared" si="53"/>
        <v>216.85714285714286</v>
      </c>
      <c r="AD158" s="6">
        <f t="shared" si="44"/>
        <v>86742.857142857145</v>
      </c>
      <c r="AE158" s="28">
        <f t="shared" si="54"/>
        <v>212</v>
      </c>
      <c r="AF158" s="29">
        <f t="shared" si="45"/>
        <v>84800</v>
      </c>
      <c r="AG158" s="30">
        <f t="shared" si="55"/>
        <v>225.2</v>
      </c>
      <c r="AH158" s="31">
        <f t="shared" si="46"/>
        <v>90080</v>
      </c>
    </row>
    <row r="159" spans="1:34" ht="36" x14ac:dyDescent="0.25">
      <c r="A159" s="20">
        <v>151</v>
      </c>
      <c r="B159" s="20" t="s">
        <v>341</v>
      </c>
      <c r="C159" s="21" t="s">
        <v>342</v>
      </c>
      <c r="D159" s="20" t="s">
        <v>83</v>
      </c>
      <c r="E159" s="22">
        <v>100</v>
      </c>
      <c r="F159" s="23"/>
      <c r="G159" s="24">
        <f t="shared" si="47"/>
        <v>0</v>
      </c>
      <c r="H159" s="22">
        <v>100</v>
      </c>
      <c r="I159" s="25">
        <v>80</v>
      </c>
      <c r="J159" s="24">
        <f t="shared" si="48"/>
        <v>8000</v>
      </c>
      <c r="K159" s="22">
        <v>100</v>
      </c>
      <c r="L159" s="25">
        <v>95</v>
      </c>
      <c r="M159" s="24">
        <f t="shared" si="49"/>
        <v>9500</v>
      </c>
      <c r="N159" s="22">
        <v>100</v>
      </c>
      <c r="O159" s="25">
        <v>85</v>
      </c>
      <c r="P159" s="24">
        <f t="shared" si="50"/>
        <v>8500</v>
      </c>
      <c r="Q159" s="22">
        <v>100</v>
      </c>
      <c r="R159" s="25">
        <v>57.99</v>
      </c>
      <c r="S159" s="26">
        <f t="shared" si="56"/>
        <v>5799</v>
      </c>
      <c r="T159" s="22">
        <v>100</v>
      </c>
      <c r="U159" s="25">
        <v>96</v>
      </c>
      <c r="V159" s="24">
        <f t="shared" si="51"/>
        <v>9600</v>
      </c>
      <c r="W159" s="22">
        <v>100</v>
      </c>
      <c r="X159" s="25">
        <v>94</v>
      </c>
      <c r="Y159" s="24">
        <f t="shared" si="43"/>
        <v>9400</v>
      </c>
      <c r="Z159" s="22">
        <v>100</v>
      </c>
      <c r="AA159" s="25">
        <v>95</v>
      </c>
      <c r="AB159" s="24">
        <f t="shared" si="52"/>
        <v>9500</v>
      </c>
      <c r="AC159" s="27">
        <f t="shared" si="53"/>
        <v>86.141428571428577</v>
      </c>
      <c r="AD159" s="6">
        <f t="shared" si="44"/>
        <v>8614.1428571428569</v>
      </c>
      <c r="AE159" s="28">
        <f t="shared" si="54"/>
        <v>94</v>
      </c>
      <c r="AF159" s="29">
        <f t="shared" si="45"/>
        <v>9400</v>
      </c>
      <c r="AG159" s="30">
        <f t="shared" si="55"/>
        <v>85.597999999999999</v>
      </c>
      <c r="AH159" s="31">
        <f t="shared" si="46"/>
        <v>8559.7999999999993</v>
      </c>
    </row>
    <row r="160" spans="1:34" ht="24" x14ac:dyDescent="0.25">
      <c r="A160" s="20">
        <v>152</v>
      </c>
      <c r="B160" s="20" t="s">
        <v>343</v>
      </c>
      <c r="C160" s="21" t="s">
        <v>344</v>
      </c>
      <c r="D160" s="20" t="s">
        <v>265</v>
      </c>
      <c r="E160" s="22">
        <v>30</v>
      </c>
      <c r="F160" s="23"/>
      <c r="G160" s="24">
        <f t="shared" si="47"/>
        <v>0</v>
      </c>
      <c r="H160" s="22">
        <v>30</v>
      </c>
      <c r="I160" s="25">
        <v>80</v>
      </c>
      <c r="J160" s="24">
        <f t="shared" si="48"/>
        <v>2400</v>
      </c>
      <c r="K160" s="22">
        <v>30</v>
      </c>
      <c r="L160" s="25">
        <v>89</v>
      </c>
      <c r="M160" s="24">
        <f t="shared" si="49"/>
        <v>2670</v>
      </c>
      <c r="N160" s="22">
        <v>30</v>
      </c>
      <c r="O160" s="25">
        <v>185</v>
      </c>
      <c r="P160" s="24">
        <f t="shared" si="50"/>
        <v>5550</v>
      </c>
      <c r="Q160" s="22">
        <v>30</v>
      </c>
      <c r="R160" s="25">
        <v>152.1</v>
      </c>
      <c r="S160" s="26">
        <f t="shared" si="56"/>
        <v>4563</v>
      </c>
      <c r="T160" s="22">
        <v>30</v>
      </c>
      <c r="U160" s="25">
        <v>96</v>
      </c>
      <c r="V160" s="24">
        <f t="shared" si="51"/>
        <v>2880</v>
      </c>
      <c r="W160" s="22">
        <v>30</v>
      </c>
      <c r="X160" s="25">
        <v>94</v>
      </c>
      <c r="Y160" s="24">
        <f t="shared" si="43"/>
        <v>2820</v>
      </c>
      <c r="Z160" s="22">
        <v>30</v>
      </c>
      <c r="AA160" s="25">
        <v>95</v>
      </c>
      <c r="AB160" s="24">
        <f t="shared" si="52"/>
        <v>2850</v>
      </c>
      <c r="AC160" s="27">
        <f t="shared" si="53"/>
        <v>113.01428571428572</v>
      </c>
      <c r="AD160" s="6">
        <f t="shared" si="44"/>
        <v>3390.4285714285716</v>
      </c>
      <c r="AE160" s="28">
        <f t="shared" si="54"/>
        <v>95</v>
      </c>
      <c r="AF160" s="29">
        <f t="shared" si="45"/>
        <v>2850</v>
      </c>
      <c r="AG160" s="30">
        <f t="shared" si="55"/>
        <v>124.42</v>
      </c>
      <c r="AH160" s="31">
        <f t="shared" si="46"/>
        <v>3732.6</v>
      </c>
    </row>
    <row r="161" spans="1:34" x14ac:dyDescent="0.25">
      <c r="A161" s="20">
        <v>153</v>
      </c>
      <c r="B161" s="20" t="s">
        <v>345</v>
      </c>
      <c r="C161" s="21" t="s">
        <v>346</v>
      </c>
      <c r="D161" s="20" t="s">
        <v>30</v>
      </c>
      <c r="E161" s="22">
        <v>50</v>
      </c>
      <c r="F161" s="23"/>
      <c r="G161" s="24">
        <f t="shared" si="47"/>
        <v>0</v>
      </c>
      <c r="H161" s="22">
        <v>50</v>
      </c>
      <c r="I161" s="25">
        <v>80</v>
      </c>
      <c r="J161" s="24">
        <f t="shared" si="48"/>
        <v>4000</v>
      </c>
      <c r="K161" s="22">
        <v>50</v>
      </c>
      <c r="L161" s="25">
        <v>89</v>
      </c>
      <c r="M161" s="24">
        <f t="shared" si="49"/>
        <v>4450</v>
      </c>
      <c r="N161" s="22">
        <v>50</v>
      </c>
      <c r="O161" s="25">
        <v>45</v>
      </c>
      <c r="P161" s="24">
        <f t="shared" si="50"/>
        <v>2250</v>
      </c>
      <c r="Q161" s="22">
        <v>50</v>
      </c>
      <c r="R161" s="25">
        <v>165.84</v>
      </c>
      <c r="S161" s="26">
        <f t="shared" si="56"/>
        <v>8292</v>
      </c>
      <c r="T161" s="22">
        <v>50</v>
      </c>
      <c r="U161" s="25">
        <v>96</v>
      </c>
      <c r="V161" s="24">
        <f t="shared" si="51"/>
        <v>4800</v>
      </c>
      <c r="W161" s="22">
        <v>50</v>
      </c>
      <c r="X161" s="25">
        <v>93</v>
      </c>
      <c r="Y161" s="24">
        <f t="shared" si="43"/>
        <v>4650</v>
      </c>
      <c r="Z161" s="22">
        <v>50</v>
      </c>
      <c r="AA161" s="25">
        <v>96</v>
      </c>
      <c r="AB161" s="24">
        <f t="shared" si="52"/>
        <v>4800</v>
      </c>
      <c r="AC161" s="27">
        <f t="shared" si="53"/>
        <v>94.977142857142866</v>
      </c>
      <c r="AD161" s="6">
        <f t="shared" si="44"/>
        <v>4748.8571428571431</v>
      </c>
      <c r="AE161" s="28">
        <f t="shared" si="54"/>
        <v>93</v>
      </c>
      <c r="AF161" s="29">
        <f t="shared" si="45"/>
        <v>4650</v>
      </c>
      <c r="AG161" s="30">
        <f t="shared" si="55"/>
        <v>99.168000000000006</v>
      </c>
      <c r="AH161" s="31">
        <f t="shared" si="46"/>
        <v>4958.4000000000005</v>
      </c>
    </row>
    <row r="162" spans="1:34" ht="36" x14ac:dyDescent="0.25">
      <c r="A162" s="20">
        <v>154</v>
      </c>
      <c r="B162" s="20" t="s">
        <v>347</v>
      </c>
      <c r="C162" s="21" t="s">
        <v>348</v>
      </c>
      <c r="D162" s="20" t="s">
        <v>83</v>
      </c>
      <c r="E162" s="22">
        <v>200</v>
      </c>
      <c r="F162" s="46"/>
      <c r="G162" s="24">
        <f t="shared" si="47"/>
        <v>0</v>
      </c>
      <c r="H162" s="22">
        <v>200</v>
      </c>
      <c r="I162" s="25">
        <v>120</v>
      </c>
      <c r="J162" s="24">
        <f t="shared" si="48"/>
        <v>24000</v>
      </c>
      <c r="K162" s="22">
        <v>200</v>
      </c>
      <c r="L162" s="25">
        <v>139</v>
      </c>
      <c r="M162" s="24">
        <f t="shared" si="49"/>
        <v>27800</v>
      </c>
      <c r="N162" s="22">
        <v>200</v>
      </c>
      <c r="O162" s="25">
        <v>140</v>
      </c>
      <c r="P162" s="24">
        <f t="shared" si="50"/>
        <v>28000</v>
      </c>
      <c r="Q162" s="22">
        <v>200</v>
      </c>
      <c r="R162" s="25">
        <v>103.5</v>
      </c>
      <c r="S162" s="26">
        <f t="shared" si="56"/>
        <v>20700</v>
      </c>
      <c r="T162" s="22">
        <v>200</v>
      </c>
      <c r="U162" s="25">
        <v>139</v>
      </c>
      <c r="V162" s="24">
        <f t="shared" si="51"/>
        <v>27800</v>
      </c>
      <c r="W162" s="22">
        <v>200</v>
      </c>
      <c r="X162" s="25">
        <v>140</v>
      </c>
      <c r="Y162" s="24">
        <f t="shared" si="43"/>
        <v>28000</v>
      </c>
      <c r="Z162" s="22">
        <v>200</v>
      </c>
      <c r="AA162" s="25">
        <v>140</v>
      </c>
      <c r="AB162" s="24">
        <f t="shared" si="52"/>
        <v>28000</v>
      </c>
      <c r="AC162" s="27">
        <f t="shared" si="53"/>
        <v>131.64285714285714</v>
      </c>
      <c r="AD162" s="6">
        <f t="shared" si="44"/>
        <v>26328.571428571428</v>
      </c>
      <c r="AE162" s="28">
        <f t="shared" si="54"/>
        <v>139</v>
      </c>
      <c r="AF162" s="29">
        <f t="shared" si="45"/>
        <v>27800</v>
      </c>
      <c r="AG162" s="30">
        <f t="shared" si="55"/>
        <v>132.5</v>
      </c>
      <c r="AH162" s="31">
        <f t="shared" si="46"/>
        <v>26500</v>
      </c>
    </row>
    <row r="163" spans="1:34" x14ac:dyDescent="0.25">
      <c r="A163" s="20">
        <v>155</v>
      </c>
      <c r="B163" s="20" t="s">
        <v>349</v>
      </c>
      <c r="C163" s="21" t="s">
        <v>350</v>
      </c>
      <c r="D163" s="20" t="s">
        <v>30</v>
      </c>
      <c r="E163" s="22">
        <v>40</v>
      </c>
      <c r="F163" s="46"/>
      <c r="G163" s="24">
        <f t="shared" si="47"/>
        <v>0</v>
      </c>
      <c r="H163" s="22">
        <v>40</v>
      </c>
      <c r="I163" s="25">
        <v>45</v>
      </c>
      <c r="J163" s="24">
        <f t="shared" si="48"/>
        <v>1800</v>
      </c>
      <c r="K163" s="22">
        <v>40</v>
      </c>
      <c r="L163" s="25">
        <v>52</v>
      </c>
      <c r="M163" s="24">
        <f t="shared" si="49"/>
        <v>2080</v>
      </c>
      <c r="N163" s="22">
        <v>40</v>
      </c>
      <c r="O163" s="25">
        <v>85</v>
      </c>
      <c r="P163" s="24">
        <f t="shared" si="50"/>
        <v>3400</v>
      </c>
      <c r="Q163" s="22">
        <v>40</v>
      </c>
      <c r="R163" s="25">
        <v>56.73</v>
      </c>
      <c r="S163" s="26">
        <f t="shared" si="56"/>
        <v>2269.1999999999998</v>
      </c>
      <c r="T163" s="22">
        <v>40</v>
      </c>
      <c r="U163" s="25">
        <v>54</v>
      </c>
      <c r="V163" s="24">
        <f t="shared" si="51"/>
        <v>2160</v>
      </c>
      <c r="W163" s="22">
        <v>40</v>
      </c>
      <c r="X163" s="25">
        <v>51</v>
      </c>
      <c r="Y163" s="24">
        <f t="shared" si="43"/>
        <v>2040</v>
      </c>
      <c r="Z163" s="22">
        <v>40</v>
      </c>
      <c r="AA163" s="25">
        <v>53</v>
      </c>
      <c r="AB163" s="24">
        <f t="shared" si="52"/>
        <v>2120</v>
      </c>
      <c r="AC163" s="27">
        <f t="shared" si="53"/>
        <v>56.675714285714285</v>
      </c>
      <c r="AD163" s="6">
        <f t="shared" si="44"/>
        <v>2267.0285714285715</v>
      </c>
      <c r="AE163" s="28">
        <f t="shared" si="54"/>
        <v>53</v>
      </c>
      <c r="AF163" s="29">
        <f t="shared" si="45"/>
        <v>2120</v>
      </c>
      <c r="AG163" s="30">
        <f t="shared" si="55"/>
        <v>59.946000000000005</v>
      </c>
      <c r="AH163" s="31">
        <f t="shared" si="46"/>
        <v>2397.84</v>
      </c>
    </row>
    <row r="164" spans="1:34" ht="36" x14ac:dyDescent="0.25">
      <c r="A164" s="20">
        <v>156</v>
      </c>
      <c r="B164" s="20" t="s">
        <v>351</v>
      </c>
      <c r="C164" s="21" t="s">
        <v>352</v>
      </c>
      <c r="D164" s="20" t="s">
        <v>92</v>
      </c>
      <c r="E164" s="22">
        <v>500</v>
      </c>
      <c r="F164" s="23"/>
      <c r="G164" s="24">
        <f t="shared" si="47"/>
        <v>0</v>
      </c>
      <c r="H164" s="22">
        <v>500</v>
      </c>
      <c r="I164" s="25">
        <v>120</v>
      </c>
      <c r="J164" s="24">
        <f t="shared" si="48"/>
        <v>60000</v>
      </c>
      <c r="K164" s="22">
        <v>500</v>
      </c>
      <c r="L164" s="25">
        <v>140</v>
      </c>
      <c r="M164" s="24">
        <f t="shared" si="49"/>
        <v>70000</v>
      </c>
      <c r="N164" s="22">
        <v>500</v>
      </c>
      <c r="O164" s="25">
        <v>125</v>
      </c>
      <c r="P164" s="24">
        <f t="shared" si="50"/>
        <v>62500</v>
      </c>
      <c r="Q164" s="22">
        <v>500</v>
      </c>
      <c r="R164" s="25">
        <v>95.58</v>
      </c>
      <c r="S164" s="26">
        <f t="shared" si="56"/>
        <v>47790</v>
      </c>
      <c r="T164" s="22">
        <v>500</v>
      </c>
      <c r="U164" s="25">
        <v>143</v>
      </c>
      <c r="V164" s="24">
        <f t="shared" si="51"/>
        <v>71500</v>
      </c>
      <c r="W164" s="22">
        <v>500</v>
      </c>
      <c r="X164" s="25">
        <v>140</v>
      </c>
      <c r="Y164" s="24">
        <f t="shared" si="43"/>
        <v>70000</v>
      </c>
      <c r="Z164" s="22">
        <v>500</v>
      </c>
      <c r="AA164" s="25">
        <v>144</v>
      </c>
      <c r="AB164" s="24">
        <f t="shared" si="52"/>
        <v>72000</v>
      </c>
      <c r="AC164" s="27">
        <f t="shared" si="53"/>
        <v>129.65428571428569</v>
      </c>
      <c r="AD164" s="6">
        <f t="shared" si="44"/>
        <v>64827.142857142848</v>
      </c>
      <c r="AE164" s="28">
        <f t="shared" si="54"/>
        <v>140</v>
      </c>
      <c r="AF164" s="29">
        <f t="shared" si="45"/>
        <v>70000</v>
      </c>
      <c r="AG164" s="30">
        <f t="shared" si="55"/>
        <v>129.51599999999999</v>
      </c>
      <c r="AH164" s="31">
        <f t="shared" si="46"/>
        <v>64757.999999999993</v>
      </c>
    </row>
    <row r="165" spans="1:34" ht="24" x14ac:dyDescent="0.25">
      <c r="A165" s="20">
        <v>157</v>
      </c>
      <c r="B165" s="20" t="s">
        <v>353</v>
      </c>
      <c r="C165" s="21" t="s">
        <v>354</v>
      </c>
      <c r="D165" s="20" t="s">
        <v>258</v>
      </c>
      <c r="E165" s="22">
        <v>150</v>
      </c>
      <c r="F165" s="23"/>
      <c r="G165" s="24">
        <f t="shared" si="47"/>
        <v>0</v>
      </c>
      <c r="H165" s="22">
        <v>150</v>
      </c>
      <c r="I165" s="25">
        <v>70</v>
      </c>
      <c r="J165" s="24">
        <f t="shared" si="48"/>
        <v>10500</v>
      </c>
      <c r="K165" s="22">
        <v>150</v>
      </c>
      <c r="L165" s="25">
        <v>82</v>
      </c>
      <c r="M165" s="24">
        <f t="shared" si="49"/>
        <v>12300</v>
      </c>
      <c r="N165" s="22">
        <v>150</v>
      </c>
      <c r="O165" s="25">
        <v>85</v>
      </c>
      <c r="P165" s="24">
        <f t="shared" si="50"/>
        <v>12750</v>
      </c>
      <c r="Q165" s="22">
        <v>150</v>
      </c>
      <c r="R165" s="25">
        <v>71.22</v>
      </c>
      <c r="S165" s="26">
        <f t="shared" si="56"/>
        <v>10683</v>
      </c>
      <c r="T165" s="22">
        <v>150</v>
      </c>
      <c r="U165" s="25">
        <v>82</v>
      </c>
      <c r="V165" s="24">
        <f t="shared" si="51"/>
        <v>12300</v>
      </c>
      <c r="W165" s="22">
        <v>150</v>
      </c>
      <c r="X165" s="25">
        <v>81</v>
      </c>
      <c r="Y165" s="24">
        <f t="shared" si="43"/>
        <v>12150</v>
      </c>
      <c r="Z165" s="22">
        <v>150</v>
      </c>
      <c r="AA165" s="25">
        <v>83</v>
      </c>
      <c r="AB165" s="24">
        <f t="shared" si="52"/>
        <v>12450</v>
      </c>
      <c r="AC165" s="27">
        <f t="shared" si="53"/>
        <v>79.174285714285716</v>
      </c>
      <c r="AD165" s="6">
        <f t="shared" si="44"/>
        <v>11876.142857142857</v>
      </c>
      <c r="AE165" s="28">
        <f t="shared" si="54"/>
        <v>82</v>
      </c>
      <c r="AF165" s="29">
        <f t="shared" si="45"/>
        <v>12300</v>
      </c>
      <c r="AG165" s="30">
        <f t="shared" si="55"/>
        <v>80.444000000000003</v>
      </c>
      <c r="AH165" s="31">
        <f t="shared" si="46"/>
        <v>12066.6</v>
      </c>
    </row>
    <row r="166" spans="1:34" ht="24" x14ac:dyDescent="0.25">
      <c r="A166" s="20">
        <v>158</v>
      </c>
      <c r="B166" s="20" t="s">
        <v>355</v>
      </c>
      <c r="C166" s="21" t="s">
        <v>356</v>
      </c>
      <c r="D166" s="20" t="s">
        <v>258</v>
      </c>
      <c r="E166" s="22">
        <v>150</v>
      </c>
      <c r="F166" s="23"/>
      <c r="G166" s="24">
        <f t="shared" si="47"/>
        <v>0</v>
      </c>
      <c r="H166" s="22">
        <v>150</v>
      </c>
      <c r="I166" s="25">
        <v>70</v>
      </c>
      <c r="J166" s="24">
        <f t="shared" si="48"/>
        <v>10500</v>
      </c>
      <c r="K166" s="22">
        <v>150</v>
      </c>
      <c r="L166" s="25">
        <v>79</v>
      </c>
      <c r="M166" s="24">
        <f t="shared" si="49"/>
        <v>11850</v>
      </c>
      <c r="N166" s="22">
        <v>150</v>
      </c>
      <c r="O166" s="25">
        <v>85</v>
      </c>
      <c r="P166" s="24">
        <f t="shared" si="50"/>
        <v>12750</v>
      </c>
      <c r="Q166" s="22">
        <v>150</v>
      </c>
      <c r="R166" s="25">
        <v>88.38</v>
      </c>
      <c r="S166" s="26">
        <f t="shared" si="56"/>
        <v>13257</v>
      </c>
      <c r="T166" s="22">
        <v>150</v>
      </c>
      <c r="U166" s="25">
        <v>83</v>
      </c>
      <c r="V166" s="24">
        <f t="shared" si="51"/>
        <v>12450</v>
      </c>
      <c r="W166" s="22">
        <v>150</v>
      </c>
      <c r="X166" s="25">
        <v>79</v>
      </c>
      <c r="Y166" s="24">
        <f t="shared" si="43"/>
        <v>11850</v>
      </c>
      <c r="Z166" s="22">
        <v>150</v>
      </c>
      <c r="AA166" s="25">
        <v>85</v>
      </c>
      <c r="AB166" s="24">
        <f t="shared" si="52"/>
        <v>12750</v>
      </c>
      <c r="AC166" s="27">
        <f t="shared" si="53"/>
        <v>81.34</v>
      </c>
      <c r="AD166" s="6">
        <f t="shared" si="44"/>
        <v>12201</v>
      </c>
      <c r="AE166" s="28">
        <f t="shared" si="54"/>
        <v>83</v>
      </c>
      <c r="AF166" s="29">
        <f t="shared" si="45"/>
        <v>12450</v>
      </c>
      <c r="AG166" s="30">
        <f t="shared" si="55"/>
        <v>84.075999999999993</v>
      </c>
      <c r="AH166" s="31">
        <f t="shared" si="46"/>
        <v>12611.4</v>
      </c>
    </row>
    <row r="167" spans="1:34" ht="36" x14ac:dyDescent="0.25">
      <c r="A167" s="20">
        <v>159</v>
      </c>
      <c r="B167" s="20" t="s">
        <v>357</v>
      </c>
      <c r="C167" s="21" t="s">
        <v>358</v>
      </c>
      <c r="D167" s="20" t="s">
        <v>83</v>
      </c>
      <c r="E167" s="22">
        <v>20</v>
      </c>
      <c r="F167" s="23"/>
      <c r="G167" s="24">
        <f t="shared" si="47"/>
        <v>0</v>
      </c>
      <c r="H167" s="22">
        <v>20</v>
      </c>
      <c r="I167" s="25">
        <v>250</v>
      </c>
      <c r="J167" s="24">
        <f t="shared" si="48"/>
        <v>5000</v>
      </c>
      <c r="K167" s="22">
        <v>20</v>
      </c>
      <c r="L167" s="25">
        <v>298</v>
      </c>
      <c r="M167" s="24">
        <f t="shared" si="49"/>
        <v>5960</v>
      </c>
      <c r="N167" s="22">
        <v>20</v>
      </c>
      <c r="O167" s="25">
        <v>220</v>
      </c>
      <c r="P167" s="24">
        <f t="shared" si="50"/>
        <v>4400</v>
      </c>
      <c r="Q167" s="22">
        <v>20</v>
      </c>
      <c r="R167" s="25">
        <v>207.6</v>
      </c>
      <c r="S167" s="26">
        <f t="shared" si="56"/>
        <v>4152</v>
      </c>
      <c r="T167" s="22">
        <v>20</v>
      </c>
      <c r="U167" s="25">
        <v>290</v>
      </c>
      <c r="V167" s="24">
        <f t="shared" si="51"/>
        <v>5800</v>
      </c>
      <c r="W167" s="22">
        <v>20</v>
      </c>
      <c r="X167" s="25">
        <v>283</v>
      </c>
      <c r="Y167" s="24">
        <f t="shared" si="43"/>
        <v>5660</v>
      </c>
      <c r="Z167" s="22">
        <v>20</v>
      </c>
      <c r="AA167" s="25">
        <v>291</v>
      </c>
      <c r="AB167" s="24">
        <f t="shared" si="52"/>
        <v>5820</v>
      </c>
      <c r="AC167" s="27">
        <f t="shared" si="53"/>
        <v>262.8</v>
      </c>
      <c r="AD167" s="6">
        <f t="shared" si="44"/>
        <v>5256</v>
      </c>
      <c r="AE167" s="28">
        <f t="shared" si="54"/>
        <v>283</v>
      </c>
      <c r="AF167" s="29">
        <f t="shared" si="45"/>
        <v>5660</v>
      </c>
      <c r="AG167" s="30">
        <f t="shared" si="55"/>
        <v>258.32</v>
      </c>
      <c r="AH167" s="31">
        <f t="shared" si="46"/>
        <v>5166.3999999999996</v>
      </c>
    </row>
    <row r="168" spans="1:34" ht="24" x14ac:dyDescent="0.25">
      <c r="A168" s="20">
        <v>160</v>
      </c>
      <c r="B168" s="20" t="s">
        <v>359</v>
      </c>
      <c r="C168" s="21" t="s">
        <v>360</v>
      </c>
      <c r="D168" s="20" t="s">
        <v>125</v>
      </c>
      <c r="E168" s="22">
        <v>5</v>
      </c>
      <c r="F168" s="23"/>
      <c r="G168" s="24">
        <f t="shared" si="47"/>
        <v>0</v>
      </c>
      <c r="H168" s="22">
        <v>5</v>
      </c>
      <c r="I168" s="25">
        <v>120</v>
      </c>
      <c r="J168" s="24">
        <f t="shared" si="48"/>
        <v>600</v>
      </c>
      <c r="K168" s="22">
        <v>5</v>
      </c>
      <c r="L168" s="25">
        <v>134</v>
      </c>
      <c r="M168" s="24">
        <f t="shared" si="49"/>
        <v>670</v>
      </c>
      <c r="N168" s="22">
        <v>5</v>
      </c>
      <c r="O168" s="25">
        <v>110</v>
      </c>
      <c r="P168" s="24">
        <f t="shared" si="50"/>
        <v>550</v>
      </c>
      <c r="Q168" s="22">
        <v>5</v>
      </c>
      <c r="R168" s="25">
        <v>166.2</v>
      </c>
      <c r="S168" s="26">
        <f t="shared" si="56"/>
        <v>831</v>
      </c>
      <c r="T168" s="22">
        <v>5</v>
      </c>
      <c r="U168" s="25">
        <v>144</v>
      </c>
      <c r="V168" s="24">
        <f t="shared" si="51"/>
        <v>720</v>
      </c>
      <c r="W168" s="22">
        <v>5</v>
      </c>
      <c r="X168" s="25">
        <v>141</v>
      </c>
      <c r="Y168" s="24">
        <f t="shared" si="43"/>
        <v>705</v>
      </c>
      <c r="Z168" s="22">
        <v>5</v>
      </c>
      <c r="AA168" s="25">
        <v>145</v>
      </c>
      <c r="AB168" s="24">
        <f t="shared" si="52"/>
        <v>725</v>
      </c>
      <c r="AC168" s="27">
        <f t="shared" si="53"/>
        <v>137.17142857142858</v>
      </c>
      <c r="AD168" s="6">
        <f t="shared" si="44"/>
        <v>685.85714285714289</v>
      </c>
      <c r="AE168" s="28">
        <f t="shared" si="54"/>
        <v>141</v>
      </c>
      <c r="AF168" s="29">
        <f t="shared" si="45"/>
        <v>705</v>
      </c>
      <c r="AG168" s="30">
        <f t="shared" si="55"/>
        <v>141.24</v>
      </c>
      <c r="AH168" s="31">
        <f t="shared" si="46"/>
        <v>706.2</v>
      </c>
    </row>
    <row r="169" spans="1:34" x14ac:dyDescent="0.25">
      <c r="A169" s="20">
        <v>161</v>
      </c>
      <c r="B169" s="20" t="s">
        <v>361</v>
      </c>
      <c r="C169" s="21" t="s">
        <v>362</v>
      </c>
      <c r="D169" s="20" t="s">
        <v>258</v>
      </c>
      <c r="E169" s="22">
        <v>5</v>
      </c>
      <c r="F169" s="23"/>
      <c r="G169" s="24">
        <f t="shared" si="47"/>
        <v>0</v>
      </c>
      <c r="H169" s="22">
        <v>5</v>
      </c>
      <c r="I169" s="25">
        <v>1200</v>
      </c>
      <c r="J169" s="24">
        <f t="shared" si="48"/>
        <v>6000</v>
      </c>
      <c r="K169" s="22">
        <v>5</v>
      </c>
      <c r="L169" s="25">
        <v>1358</v>
      </c>
      <c r="M169" s="24">
        <f t="shared" si="49"/>
        <v>6790</v>
      </c>
      <c r="N169" s="22">
        <v>5</v>
      </c>
      <c r="O169" s="25">
        <v>550</v>
      </c>
      <c r="P169" s="24">
        <f t="shared" si="50"/>
        <v>2750</v>
      </c>
      <c r="Q169" s="22">
        <v>5</v>
      </c>
      <c r="R169" s="25">
        <v>662.4</v>
      </c>
      <c r="S169" s="26">
        <f t="shared" si="56"/>
        <v>3312</v>
      </c>
      <c r="T169" s="22">
        <v>5</v>
      </c>
      <c r="U169" s="25">
        <v>1430</v>
      </c>
      <c r="V169" s="24">
        <f t="shared" si="51"/>
        <v>7150</v>
      </c>
      <c r="W169" s="22">
        <v>5</v>
      </c>
      <c r="X169" s="25">
        <v>1405</v>
      </c>
      <c r="Y169" s="24">
        <f t="shared" si="43"/>
        <v>7025</v>
      </c>
      <c r="Z169" s="22">
        <v>5</v>
      </c>
      <c r="AA169" s="25">
        <v>1438</v>
      </c>
      <c r="AB169" s="24">
        <f t="shared" si="52"/>
        <v>7190</v>
      </c>
      <c r="AC169" s="27">
        <f t="shared" si="53"/>
        <v>1149.0571428571427</v>
      </c>
      <c r="AD169" s="6">
        <f t="shared" si="44"/>
        <v>5745.2857142857138</v>
      </c>
      <c r="AE169" s="28">
        <f t="shared" si="54"/>
        <v>1358</v>
      </c>
      <c r="AF169" s="29">
        <f t="shared" si="45"/>
        <v>6790</v>
      </c>
      <c r="AG169" s="30">
        <f t="shared" si="55"/>
        <v>1097.08</v>
      </c>
      <c r="AH169" s="31">
        <f t="shared" si="46"/>
        <v>5485.4</v>
      </c>
    </row>
    <row r="170" spans="1:34" x14ac:dyDescent="0.25">
      <c r="A170" s="20">
        <v>162</v>
      </c>
      <c r="B170" s="20" t="s">
        <v>363</v>
      </c>
      <c r="C170" s="21" t="s">
        <v>364</v>
      </c>
      <c r="D170" s="20" t="s">
        <v>258</v>
      </c>
      <c r="E170" s="22">
        <v>50</v>
      </c>
      <c r="F170" s="23"/>
      <c r="G170" s="24">
        <f t="shared" si="47"/>
        <v>0</v>
      </c>
      <c r="H170" s="22">
        <v>50</v>
      </c>
      <c r="I170" s="25">
        <v>450</v>
      </c>
      <c r="J170" s="24">
        <f t="shared" si="48"/>
        <v>22500</v>
      </c>
      <c r="K170" s="22">
        <v>50</v>
      </c>
      <c r="L170" s="25">
        <v>527</v>
      </c>
      <c r="M170" s="24">
        <f t="shared" si="49"/>
        <v>26350</v>
      </c>
      <c r="N170" s="22">
        <v>50</v>
      </c>
      <c r="O170" s="25">
        <v>400</v>
      </c>
      <c r="P170" s="24">
        <f t="shared" si="50"/>
        <v>20000</v>
      </c>
      <c r="Q170" s="22">
        <v>50</v>
      </c>
      <c r="R170" s="25">
        <v>242.7</v>
      </c>
      <c r="S170" s="26">
        <f t="shared" si="56"/>
        <v>12135</v>
      </c>
      <c r="T170" s="22">
        <v>50</v>
      </c>
      <c r="U170" s="25">
        <v>526</v>
      </c>
      <c r="V170" s="24">
        <f t="shared" si="51"/>
        <v>26300</v>
      </c>
      <c r="W170" s="22">
        <v>50</v>
      </c>
      <c r="X170" s="25">
        <v>523</v>
      </c>
      <c r="Y170" s="24">
        <f t="shared" si="43"/>
        <v>26150</v>
      </c>
      <c r="Z170" s="22">
        <v>50</v>
      </c>
      <c r="AA170" s="25">
        <v>525</v>
      </c>
      <c r="AB170" s="24">
        <f t="shared" si="52"/>
        <v>26250</v>
      </c>
      <c r="AC170" s="27">
        <f t="shared" si="53"/>
        <v>456.24285714285713</v>
      </c>
      <c r="AD170" s="6">
        <f t="shared" si="44"/>
        <v>22812.142857142855</v>
      </c>
      <c r="AE170" s="28">
        <f t="shared" si="54"/>
        <v>523</v>
      </c>
      <c r="AF170" s="29">
        <f t="shared" si="45"/>
        <v>26150</v>
      </c>
      <c r="AG170" s="30">
        <f t="shared" si="55"/>
        <v>443.34</v>
      </c>
      <c r="AH170" s="31">
        <f t="shared" si="46"/>
        <v>22167</v>
      </c>
    </row>
    <row r="171" spans="1:34" x14ac:dyDescent="0.25">
      <c r="A171" s="20">
        <v>163</v>
      </c>
      <c r="B171" s="20" t="s">
        <v>363</v>
      </c>
      <c r="C171" s="21" t="s">
        <v>365</v>
      </c>
      <c r="D171" s="20" t="s">
        <v>258</v>
      </c>
      <c r="E171" s="22">
        <v>50</v>
      </c>
      <c r="F171" s="23"/>
      <c r="G171" s="24">
        <f t="shared" si="47"/>
        <v>0</v>
      </c>
      <c r="H171" s="22">
        <v>50</v>
      </c>
      <c r="I171" s="25">
        <v>550</v>
      </c>
      <c r="J171" s="24">
        <f t="shared" si="48"/>
        <v>27500</v>
      </c>
      <c r="K171" s="22">
        <v>50</v>
      </c>
      <c r="L171" s="25">
        <v>651</v>
      </c>
      <c r="M171" s="24">
        <f t="shared" si="49"/>
        <v>32550</v>
      </c>
      <c r="N171" s="22">
        <v>50</v>
      </c>
      <c r="O171" s="25">
        <v>450</v>
      </c>
      <c r="P171" s="24">
        <f t="shared" si="50"/>
        <v>22500</v>
      </c>
      <c r="Q171" s="22">
        <v>50</v>
      </c>
      <c r="R171" s="25">
        <v>207.33</v>
      </c>
      <c r="S171" s="26">
        <f t="shared" si="56"/>
        <v>10366.5</v>
      </c>
      <c r="T171" s="22">
        <v>50</v>
      </c>
      <c r="U171" s="25">
        <v>644</v>
      </c>
      <c r="V171" s="24">
        <f t="shared" si="51"/>
        <v>32200</v>
      </c>
      <c r="W171" s="22">
        <v>50</v>
      </c>
      <c r="X171" s="25">
        <v>646</v>
      </c>
      <c r="Y171" s="24">
        <f t="shared" si="43"/>
        <v>32300</v>
      </c>
      <c r="Z171" s="22">
        <v>50</v>
      </c>
      <c r="AA171" s="25">
        <v>642</v>
      </c>
      <c r="AB171" s="24">
        <f t="shared" si="52"/>
        <v>32100</v>
      </c>
      <c r="AC171" s="27">
        <f t="shared" si="53"/>
        <v>541.47571428571428</v>
      </c>
      <c r="AD171" s="6">
        <f t="shared" si="44"/>
        <v>27073.785714285714</v>
      </c>
      <c r="AE171" s="28">
        <f t="shared" si="54"/>
        <v>642</v>
      </c>
      <c r="AF171" s="29">
        <f t="shared" si="45"/>
        <v>32100</v>
      </c>
      <c r="AG171" s="30">
        <f t="shared" si="55"/>
        <v>517.86599999999999</v>
      </c>
      <c r="AH171" s="31">
        <f t="shared" si="46"/>
        <v>25893.3</v>
      </c>
    </row>
    <row r="172" spans="1:34" ht="24" x14ac:dyDescent="0.25">
      <c r="A172" s="20">
        <v>164</v>
      </c>
      <c r="B172" s="20" t="s">
        <v>366</v>
      </c>
      <c r="C172" s="21" t="s">
        <v>367</v>
      </c>
      <c r="D172" s="20" t="s">
        <v>258</v>
      </c>
      <c r="E172" s="22">
        <v>30</v>
      </c>
      <c r="F172" s="23"/>
      <c r="G172" s="24">
        <f t="shared" si="47"/>
        <v>0</v>
      </c>
      <c r="H172" s="22">
        <v>30</v>
      </c>
      <c r="I172" s="25">
        <v>120</v>
      </c>
      <c r="J172" s="24">
        <f t="shared" si="48"/>
        <v>3600</v>
      </c>
      <c r="K172" s="22">
        <v>30</v>
      </c>
      <c r="L172" s="25">
        <v>133</v>
      </c>
      <c r="M172" s="24">
        <f t="shared" si="49"/>
        <v>3990</v>
      </c>
      <c r="N172" s="22">
        <v>30</v>
      </c>
      <c r="O172" s="25">
        <v>100</v>
      </c>
      <c r="P172" s="24">
        <f t="shared" si="50"/>
        <v>3000</v>
      </c>
      <c r="Q172" s="22">
        <v>30</v>
      </c>
      <c r="R172" s="25">
        <v>73.8</v>
      </c>
      <c r="S172" s="26">
        <f t="shared" si="56"/>
        <v>2214</v>
      </c>
      <c r="T172" s="22">
        <v>30</v>
      </c>
      <c r="U172" s="25">
        <v>144</v>
      </c>
      <c r="V172" s="24">
        <f t="shared" si="51"/>
        <v>4320</v>
      </c>
      <c r="W172" s="22">
        <v>30</v>
      </c>
      <c r="X172" s="25">
        <v>139</v>
      </c>
      <c r="Y172" s="24">
        <f t="shared" si="43"/>
        <v>4170</v>
      </c>
      <c r="Z172" s="22">
        <v>30</v>
      </c>
      <c r="AA172" s="25">
        <v>145</v>
      </c>
      <c r="AB172" s="24">
        <f t="shared" si="52"/>
        <v>4350</v>
      </c>
      <c r="AC172" s="27">
        <f t="shared" si="53"/>
        <v>122.11428571428571</v>
      </c>
      <c r="AD172" s="6">
        <f t="shared" si="44"/>
        <v>3663.4285714285716</v>
      </c>
      <c r="AE172" s="28">
        <f t="shared" si="54"/>
        <v>133</v>
      </c>
      <c r="AF172" s="29">
        <f t="shared" si="45"/>
        <v>3990</v>
      </c>
      <c r="AG172" s="30">
        <f t="shared" si="55"/>
        <v>120.35999999999999</v>
      </c>
      <c r="AH172" s="31">
        <f t="shared" si="46"/>
        <v>3610.7999999999997</v>
      </c>
    </row>
    <row r="173" spans="1:34" ht="24" x14ac:dyDescent="0.25">
      <c r="A173" s="20">
        <v>165</v>
      </c>
      <c r="B173" s="20" t="s">
        <v>368</v>
      </c>
      <c r="C173" s="21" t="s">
        <v>369</v>
      </c>
      <c r="D173" s="20" t="s">
        <v>92</v>
      </c>
      <c r="E173" s="22">
        <v>100</v>
      </c>
      <c r="F173" s="46"/>
      <c r="G173" s="24">
        <f t="shared" si="47"/>
        <v>0</v>
      </c>
      <c r="H173" s="22">
        <v>100</v>
      </c>
      <c r="I173" s="25">
        <v>80</v>
      </c>
      <c r="J173" s="24">
        <f t="shared" si="48"/>
        <v>8000</v>
      </c>
      <c r="K173" s="22">
        <v>100</v>
      </c>
      <c r="L173" s="25">
        <v>88</v>
      </c>
      <c r="M173" s="24">
        <f t="shared" si="49"/>
        <v>8800</v>
      </c>
      <c r="N173" s="22">
        <v>100</v>
      </c>
      <c r="O173" s="25">
        <v>200</v>
      </c>
      <c r="P173" s="24">
        <f t="shared" si="50"/>
        <v>20000</v>
      </c>
      <c r="Q173" s="22">
        <v>100</v>
      </c>
      <c r="R173" s="25">
        <v>97.8</v>
      </c>
      <c r="S173" s="26">
        <f t="shared" si="56"/>
        <v>9780</v>
      </c>
      <c r="T173" s="22">
        <v>100</v>
      </c>
      <c r="U173" s="25">
        <v>95</v>
      </c>
      <c r="V173" s="24">
        <f t="shared" si="51"/>
        <v>9500</v>
      </c>
      <c r="W173" s="22">
        <v>100</v>
      </c>
      <c r="X173" s="25">
        <v>90</v>
      </c>
      <c r="Y173" s="24">
        <f t="shared" si="43"/>
        <v>9000</v>
      </c>
      <c r="Z173" s="22">
        <v>100</v>
      </c>
      <c r="AA173" s="25">
        <v>95</v>
      </c>
      <c r="AB173" s="24">
        <f t="shared" si="52"/>
        <v>9500</v>
      </c>
      <c r="AC173" s="27">
        <f t="shared" si="53"/>
        <v>106.54285714285713</v>
      </c>
      <c r="AD173" s="6">
        <f t="shared" si="44"/>
        <v>10654.285714285714</v>
      </c>
      <c r="AE173" s="28">
        <f t="shared" si="54"/>
        <v>95</v>
      </c>
      <c r="AF173" s="29">
        <f t="shared" si="45"/>
        <v>9500</v>
      </c>
      <c r="AG173" s="30">
        <f t="shared" si="55"/>
        <v>115.55999999999999</v>
      </c>
      <c r="AH173" s="31">
        <f t="shared" si="46"/>
        <v>11555.999999999998</v>
      </c>
    </row>
    <row r="174" spans="1:34" ht="36" x14ac:dyDescent="0.25">
      <c r="A174" s="20">
        <v>166</v>
      </c>
      <c r="B174" s="20" t="s">
        <v>370</v>
      </c>
      <c r="C174" s="21" t="s">
        <v>371</v>
      </c>
      <c r="D174" s="20" t="s">
        <v>83</v>
      </c>
      <c r="E174" s="22">
        <v>100</v>
      </c>
      <c r="F174" s="61"/>
      <c r="G174" s="24">
        <f t="shared" si="47"/>
        <v>0</v>
      </c>
      <c r="H174" s="22">
        <v>100</v>
      </c>
      <c r="I174" s="62">
        <v>120</v>
      </c>
      <c r="J174" s="24">
        <f t="shared" si="48"/>
        <v>12000</v>
      </c>
      <c r="K174" s="22">
        <v>100</v>
      </c>
      <c r="L174" s="62">
        <v>136</v>
      </c>
      <c r="M174" s="24">
        <f t="shared" si="49"/>
        <v>13600</v>
      </c>
      <c r="N174" s="22">
        <v>100</v>
      </c>
      <c r="O174" s="62">
        <v>255</v>
      </c>
      <c r="P174" s="24">
        <f t="shared" si="50"/>
        <v>25500</v>
      </c>
      <c r="Q174" s="22">
        <v>100</v>
      </c>
      <c r="R174" s="62">
        <v>92.94</v>
      </c>
      <c r="S174" s="26">
        <f t="shared" si="56"/>
        <v>9294</v>
      </c>
      <c r="T174" s="22">
        <v>100</v>
      </c>
      <c r="U174" s="62">
        <v>140</v>
      </c>
      <c r="V174" s="24">
        <f t="shared" si="51"/>
        <v>14000</v>
      </c>
      <c r="W174" s="22">
        <v>100</v>
      </c>
      <c r="X174" s="62">
        <v>136</v>
      </c>
      <c r="Y174" s="24">
        <f t="shared" si="43"/>
        <v>13600</v>
      </c>
      <c r="Z174" s="22">
        <v>100</v>
      </c>
      <c r="AA174" s="62">
        <v>143</v>
      </c>
      <c r="AB174" s="24">
        <f t="shared" si="52"/>
        <v>14300</v>
      </c>
      <c r="AC174" s="27">
        <f t="shared" si="53"/>
        <v>146.13428571428571</v>
      </c>
      <c r="AD174" s="6">
        <f t="shared" si="44"/>
        <v>14613.428571428571</v>
      </c>
      <c r="AE174" s="28">
        <f t="shared" si="54"/>
        <v>136</v>
      </c>
      <c r="AF174" s="29">
        <f t="shared" si="45"/>
        <v>13600</v>
      </c>
      <c r="AG174" s="30">
        <f t="shared" si="55"/>
        <v>153.38800000000001</v>
      </c>
      <c r="AH174" s="31">
        <f t="shared" si="46"/>
        <v>15338.800000000001</v>
      </c>
    </row>
    <row r="175" spans="1:34" ht="24" x14ac:dyDescent="0.25">
      <c r="A175" s="20">
        <v>167</v>
      </c>
      <c r="B175" s="20" t="s">
        <v>372</v>
      </c>
      <c r="C175" s="21" t="s">
        <v>373</v>
      </c>
      <c r="D175" s="20" t="s">
        <v>92</v>
      </c>
      <c r="E175" s="22">
        <v>200</v>
      </c>
      <c r="F175" s="46"/>
      <c r="G175" s="24">
        <f t="shared" si="47"/>
        <v>0</v>
      </c>
      <c r="H175" s="22">
        <v>200</v>
      </c>
      <c r="I175" s="25">
        <v>60</v>
      </c>
      <c r="J175" s="24">
        <f t="shared" si="48"/>
        <v>12000</v>
      </c>
      <c r="K175" s="22">
        <v>200</v>
      </c>
      <c r="L175" s="25">
        <v>69</v>
      </c>
      <c r="M175" s="24">
        <f t="shared" si="49"/>
        <v>13800</v>
      </c>
      <c r="N175" s="22">
        <v>200</v>
      </c>
      <c r="O175" s="25">
        <v>135</v>
      </c>
      <c r="P175" s="24">
        <f t="shared" si="50"/>
        <v>27000</v>
      </c>
      <c r="Q175" s="22">
        <v>200</v>
      </c>
      <c r="R175" s="25">
        <v>54.12</v>
      </c>
      <c r="S175" s="26">
        <f t="shared" si="56"/>
        <v>10824</v>
      </c>
      <c r="T175" s="22">
        <v>200</v>
      </c>
      <c r="U175" s="25">
        <v>69</v>
      </c>
      <c r="V175" s="24">
        <f t="shared" si="51"/>
        <v>13800</v>
      </c>
      <c r="W175" s="22">
        <v>200</v>
      </c>
      <c r="X175" s="25">
        <v>69</v>
      </c>
      <c r="Y175" s="24">
        <f t="shared" si="43"/>
        <v>13800</v>
      </c>
      <c r="Z175" s="22">
        <v>200</v>
      </c>
      <c r="AA175" s="25">
        <v>71</v>
      </c>
      <c r="AB175" s="24">
        <f t="shared" si="52"/>
        <v>14200</v>
      </c>
      <c r="AC175" s="27">
        <f t="shared" si="53"/>
        <v>75.30285714285715</v>
      </c>
      <c r="AD175" s="6">
        <f t="shared" si="44"/>
        <v>15060.571428571429</v>
      </c>
      <c r="AE175" s="28">
        <f t="shared" si="54"/>
        <v>69</v>
      </c>
      <c r="AF175" s="29">
        <f t="shared" si="45"/>
        <v>13800</v>
      </c>
      <c r="AG175" s="30">
        <f t="shared" si="55"/>
        <v>79.623999999999995</v>
      </c>
      <c r="AH175" s="31">
        <f t="shared" si="46"/>
        <v>15924.8</v>
      </c>
    </row>
    <row r="176" spans="1:34" ht="60" x14ac:dyDescent="0.25">
      <c r="A176" s="20">
        <v>168</v>
      </c>
      <c r="B176" s="20" t="s">
        <v>374</v>
      </c>
      <c r="C176" s="21" t="s">
        <v>375</v>
      </c>
      <c r="D176" s="20" t="s">
        <v>376</v>
      </c>
      <c r="E176" s="22">
        <v>20</v>
      </c>
      <c r="F176" s="24"/>
      <c r="G176" s="24">
        <f t="shared" si="47"/>
        <v>0</v>
      </c>
      <c r="H176" s="22">
        <v>20</v>
      </c>
      <c r="I176" s="63">
        <v>2200</v>
      </c>
      <c r="J176" s="24">
        <f t="shared" si="48"/>
        <v>44000</v>
      </c>
      <c r="K176" s="22">
        <v>20</v>
      </c>
      <c r="L176" s="63">
        <v>2474</v>
      </c>
      <c r="M176" s="24">
        <f t="shared" si="49"/>
        <v>49480</v>
      </c>
      <c r="N176" s="22">
        <v>20</v>
      </c>
      <c r="O176" s="63">
        <v>950</v>
      </c>
      <c r="P176" s="24">
        <f t="shared" si="50"/>
        <v>19000</v>
      </c>
      <c r="Q176" s="22">
        <v>20</v>
      </c>
      <c r="R176" s="63">
        <v>1132.8</v>
      </c>
      <c r="S176" s="26">
        <f t="shared" si="56"/>
        <v>22656</v>
      </c>
      <c r="T176" s="22">
        <v>20</v>
      </c>
      <c r="U176" s="63">
        <v>2632</v>
      </c>
      <c r="V176" s="24">
        <f t="shared" si="51"/>
        <v>52640</v>
      </c>
      <c r="W176" s="22">
        <v>20</v>
      </c>
      <c r="X176" s="63">
        <v>2577</v>
      </c>
      <c r="Y176" s="24">
        <f t="shared" si="43"/>
        <v>51540</v>
      </c>
      <c r="Z176" s="22">
        <v>20</v>
      </c>
      <c r="AA176" s="63">
        <v>2637</v>
      </c>
      <c r="AB176" s="24">
        <f t="shared" si="52"/>
        <v>52740</v>
      </c>
      <c r="AC176" s="27">
        <f t="shared" si="53"/>
        <v>2086.1142857142854</v>
      </c>
      <c r="AD176" s="6">
        <f t="shared" si="44"/>
        <v>41722.28571428571</v>
      </c>
      <c r="AE176" s="28">
        <f t="shared" si="54"/>
        <v>2474</v>
      </c>
      <c r="AF176" s="29">
        <f t="shared" si="45"/>
        <v>49480</v>
      </c>
      <c r="AG176" s="30">
        <f t="shared" si="55"/>
        <v>1985.7599999999998</v>
      </c>
      <c r="AH176" s="31">
        <f t="shared" si="46"/>
        <v>39715.199999999997</v>
      </c>
    </row>
    <row r="177" spans="1:34" ht="60" x14ac:dyDescent="0.25">
      <c r="A177" s="20">
        <v>169</v>
      </c>
      <c r="B177" s="20" t="s">
        <v>377</v>
      </c>
      <c r="C177" s="21" t="s">
        <v>378</v>
      </c>
      <c r="D177" s="20" t="s">
        <v>376</v>
      </c>
      <c r="E177" s="64">
        <v>20</v>
      </c>
      <c r="F177" s="65"/>
      <c r="G177" s="24">
        <f t="shared" si="47"/>
        <v>0</v>
      </c>
      <c r="H177" s="64">
        <v>20</v>
      </c>
      <c r="I177" s="49">
        <v>750</v>
      </c>
      <c r="J177" s="24">
        <f t="shared" si="48"/>
        <v>15000</v>
      </c>
      <c r="K177" s="64">
        <v>20</v>
      </c>
      <c r="L177" s="49">
        <v>881</v>
      </c>
      <c r="M177" s="24">
        <f t="shared" si="49"/>
        <v>17620</v>
      </c>
      <c r="N177" s="64">
        <v>20</v>
      </c>
      <c r="O177" s="49">
        <v>750</v>
      </c>
      <c r="P177" s="24">
        <f t="shared" si="50"/>
        <v>15000</v>
      </c>
      <c r="Q177" s="64">
        <v>20</v>
      </c>
      <c r="R177" s="49">
        <v>462.3</v>
      </c>
      <c r="S177" s="26">
        <f t="shared" si="56"/>
        <v>9246</v>
      </c>
      <c r="T177" s="64">
        <v>20</v>
      </c>
      <c r="U177" s="49">
        <v>877</v>
      </c>
      <c r="V177" s="24">
        <f t="shared" si="51"/>
        <v>17540</v>
      </c>
      <c r="W177" s="64">
        <v>20</v>
      </c>
      <c r="X177" s="49">
        <v>843</v>
      </c>
      <c r="Y177" s="24">
        <f t="shared" si="43"/>
        <v>16860</v>
      </c>
      <c r="Z177" s="64">
        <v>20</v>
      </c>
      <c r="AA177" s="49">
        <v>874</v>
      </c>
      <c r="AB177" s="24">
        <f t="shared" si="52"/>
        <v>17480</v>
      </c>
      <c r="AC177" s="27">
        <f t="shared" si="53"/>
        <v>776.75714285714287</v>
      </c>
      <c r="AD177" s="6">
        <f t="shared" si="44"/>
        <v>15535.142857142857</v>
      </c>
      <c r="AE177" s="28">
        <f t="shared" si="54"/>
        <v>843</v>
      </c>
      <c r="AF177" s="29">
        <f t="shared" si="45"/>
        <v>16860</v>
      </c>
      <c r="AG177" s="30">
        <f t="shared" si="55"/>
        <v>761.26</v>
      </c>
      <c r="AH177" s="31">
        <f t="shared" si="46"/>
        <v>15225.2</v>
      </c>
    </row>
    <row r="178" spans="1:34" ht="36" x14ac:dyDescent="0.25">
      <c r="A178" s="20">
        <v>170</v>
      </c>
      <c r="B178" s="20" t="s">
        <v>379</v>
      </c>
      <c r="C178" s="21" t="s">
        <v>380</v>
      </c>
      <c r="D178" s="20" t="s">
        <v>286</v>
      </c>
      <c r="E178" s="22">
        <v>20</v>
      </c>
      <c r="F178" s="23"/>
      <c r="G178" s="24">
        <f t="shared" si="47"/>
        <v>0</v>
      </c>
      <c r="H178" s="22">
        <v>20</v>
      </c>
      <c r="I178" s="25">
        <v>80</v>
      </c>
      <c r="J178" s="24">
        <f t="shared" si="48"/>
        <v>1600</v>
      </c>
      <c r="K178" s="22">
        <v>20</v>
      </c>
      <c r="L178" s="25">
        <v>92</v>
      </c>
      <c r="M178" s="24">
        <f t="shared" si="49"/>
        <v>1840</v>
      </c>
      <c r="N178" s="22">
        <v>20</v>
      </c>
      <c r="O178" s="25">
        <v>330</v>
      </c>
      <c r="P178" s="24">
        <f t="shared" si="50"/>
        <v>6600</v>
      </c>
      <c r="Q178" s="22">
        <v>20</v>
      </c>
      <c r="R178" s="25">
        <v>150</v>
      </c>
      <c r="S178" s="26">
        <f t="shared" si="56"/>
        <v>3000</v>
      </c>
      <c r="T178" s="22">
        <v>20</v>
      </c>
      <c r="U178" s="25">
        <v>95</v>
      </c>
      <c r="V178" s="24">
        <f t="shared" si="51"/>
        <v>1900</v>
      </c>
      <c r="W178" s="22">
        <v>20</v>
      </c>
      <c r="X178" s="25">
        <v>91</v>
      </c>
      <c r="Y178" s="24">
        <f t="shared" si="43"/>
        <v>1820</v>
      </c>
      <c r="Z178" s="22">
        <v>20</v>
      </c>
      <c r="AA178" s="25">
        <v>95</v>
      </c>
      <c r="AB178" s="24">
        <f t="shared" si="52"/>
        <v>1900</v>
      </c>
      <c r="AC178" s="27">
        <f t="shared" si="53"/>
        <v>133.28571428571428</v>
      </c>
      <c r="AD178" s="6">
        <f t="shared" si="44"/>
        <v>2665.7142857142853</v>
      </c>
      <c r="AE178" s="28">
        <f t="shared" si="54"/>
        <v>95</v>
      </c>
      <c r="AF178" s="29">
        <f t="shared" si="45"/>
        <v>1900</v>
      </c>
      <c r="AG178" s="30">
        <f t="shared" si="55"/>
        <v>152.19999999999999</v>
      </c>
      <c r="AH178" s="31">
        <f t="shared" si="46"/>
        <v>3044</v>
      </c>
    </row>
    <row r="179" spans="1:34" ht="96" x14ac:dyDescent="0.25">
      <c r="A179" s="20">
        <v>171</v>
      </c>
      <c r="B179" s="20" t="s">
        <v>381</v>
      </c>
      <c r="C179" s="21" t="s">
        <v>382</v>
      </c>
      <c r="D179" s="20" t="s">
        <v>286</v>
      </c>
      <c r="E179" s="22">
        <v>20</v>
      </c>
      <c r="F179" s="23"/>
      <c r="G179" s="24">
        <f t="shared" si="47"/>
        <v>0</v>
      </c>
      <c r="H179" s="22">
        <v>20</v>
      </c>
      <c r="I179" s="25">
        <v>120</v>
      </c>
      <c r="J179" s="24">
        <f t="shared" si="48"/>
        <v>2400</v>
      </c>
      <c r="K179" s="22">
        <v>20</v>
      </c>
      <c r="L179" s="25">
        <v>143</v>
      </c>
      <c r="M179" s="24">
        <f t="shared" si="49"/>
        <v>2860</v>
      </c>
      <c r="N179" s="22">
        <v>20</v>
      </c>
      <c r="O179" s="25">
        <v>330</v>
      </c>
      <c r="P179" s="24">
        <f t="shared" si="50"/>
        <v>6600</v>
      </c>
      <c r="Q179" s="22">
        <v>20</v>
      </c>
      <c r="R179" s="25">
        <v>199.5</v>
      </c>
      <c r="S179" s="26">
        <f t="shared" si="56"/>
        <v>3990</v>
      </c>
      <c r="T179" s="22">
        <v>20</v>
      </c>
      <c r="U179" s="25">
        <v>144</v>
      </c>
      <c r="V179" s="24">
        <f t="shared" si="51"/>
        <v>2880</v>
      </c>
      <c r="W179" s="22">
        <v>20</v>
      </c>
      <c r="X179" s="25">
        <v>139</v>
      </c>
      <c r="Y179" s="24">
        <f t="shared" si="43"/>
        <v>2780</v>
      </c>
      <c r="Z179" s="22">
        <v>20</v>
      </c>
      <c r="AA179" s="25">
        <v>140</v>
      </c>
      <c r="AB179" s="24">
        <f t="shared" si="52"/>
        <v>2800</v>
      </c>
      <c r="AC179" s="27">
        <f t="shared" si="53"/>
        <v>173.64285714285714</v>
      </c>
      <c r="AD179" s="6">
        <f t="shared" si="44"/>
        <v>3472.8571428571427</v>
      </c>
      <c r="AE179" s="28">
        <f t="shared" si="54"/>
        <v>143</v>
      </c>
      <c r="AF179" s="29">
        <f t="shared" si="45"/>
        <v>2860</v>
      </c>
      <c r="AG179" s="30">
        <f t="shared" si="55"/>
        <v>190.5</v>
      </c>
      <c r="AH179" s="31">
        <f t="shared" si="46"/>
        <v>3810</v>
      </c>
    </row>
    <row r="180" spans="1:34" ht="48" x14ac:dyDescent="0.25">
      <c r="A180" s="20">
        <v>172</v>
      </c>
      <c r="B180" s="20" t="s">
        <v>383</v>
      </c>
      <c r="C180" s="21" t="s">
        <v>384</v>
      </c>
      <c r="D180" s="20" t="s">
        <v>385</v>
      </c>
      <c r="E180" s="22">
        <v>10</v>
      </c>
      <c r="F180" s="66"/>
      <c r="G180" s="24">
        <f t="shared" si="47"/>
        <v>0</v>
      </c>
      <c r="H180" s="22">
        <v>10</v>
      </c>
      <c r="I180" s="13">
        <v>25</v>
      </c>
      <c r="J180" s="24">
        <f t="shared" si="48"/>
        <v>250</v>
      </c>
      <c r="K180" s="22">
        <v>10</v>
      </c>
      <c r="L180" s="13">
        <v>29</v>
      </c>
      <c r="M180" s="24">
        <f t="shared" si="49"/>
        <v>290</v>
      </c>
      <c r="N180" s="22">
        <v>10</v>
      </c>
      <c r="O180" s="13">
        <v>90</v>
      </c>
      <c r="P180" s="24">
        <f t="shared" si="50"/>
        <v>900</v>
      </c>
      <c r="Q180" s="22">
        <v>10</v>
      </c>
      <c r="R180" s="13">
        <v>86.52</v>
      </c>
      <c r="S180" s="26">
        <f t="shared" si="56"/>
        <v>865.19999999999993</v>
      </c>
      <c r="T180" s="22">
        <v>10</v>
      </c>
      <c r="U180" s="13">
        <v>30</v>
      </c>
      <c r="V180" s="24">
        <f t="shared" si="51"/>
        <v>300</v>
      </c>
      <c r="W180" s="22">
        <v>10</v>
      </c>
      <c r="X180" s="13">
        <v>29</v>
      </c>
      <c r="Y180" s="24">
        <f t="shared" si="43"/>
        <v>290</v>
      </c>
      <c r="Z180" s="22">
        <v>10</v>
      </c>
      <c r="AA180" s="13">
        <v>29</v>
      </c>
      <c r="AB180" s="24">
        <f t="shared" si="52"/>
        <v>290</v>
      </c>
      <c r="AC180" s="27">
        <f t="shared" si="53"/>
        <v>45.502857142857138</v>
      </c>
      <c r="AD180" s="6">
        <f t="shared" si="44"/>
        <v>455.02857142857135</v>
      </c>
      <c r="AE180" s="28">
        <f t="shared" si="54"/>
        <v>29</v>
      </c>
      <c r="AF180" s="29">
        <f t="shared" si="45"/>
        <v>290</v>
      </c>
      <c r="AG180" s="30">
        <f t="shared" si="55"/>
        <v>52.903999999999996</v>
      </c>
      <c r="AH180" s="31">
        <f t="shared" si="46"/>
        <v>529.04</v>
      </c>
    </row>
    <row r="181" spans="1:34" ht="36" x14ac:dyDescent="0.25">
      <c r="A181" s="20">
        <v>173</v>
      </c>
      <c r="B181" s="20" t="s">
        <v>386</v>
      </c>
      <c r="C181" s="21" t="s">
        <v>387</v>
      </c>
      <c r="D181" s="20" t="s">
        <v>83</v>
      </c>
      <c r="E181" s="22">
        <v>20</v>
      </c>
      <c r="F181" s="23"/>
      <c r="G181" s="24">
        <f t="shared" si="47"/>
        <v>0</v>
      </c>
      <c r="H181" s="22">
        <v>20</v>
      </c>
      <c r="I181" s="25">
        <v>95</v>
      </c>
      <c r="J181" s="24">
        <f t="shared" si="48"/>
        <v>1900</v>
      </c>
      <c r="K181" s="22">
        <v>20</v>
      </c>
      <c r="L181" s="25">
        <v>106</v>
      </c>
      <c r="M181" s="24">
        <f t="shared" si="49"/>
        <v>2120</v>
      </c>
      <c r="N181" s="22">
        <v>20</v>
      </c>
      <c r="O181" s="25">
        <v>85</v>
      </c>
      <c r="P181" s="24">
        <f t="shared" si="50"/>
        <v>1700</v>
      </c>
      <c r="Q181" s="22">
        <v>20</v>
      </c>
      <c r="R181" s="25">
        <v>57.48</v>
      </c>
      <c r="S181" s="26">
        <f t="shared" si="56"/>
        <v>1149.5999999999999</v>
      </c>
      <c r="T181" s="22">
        <v>20</v>
      </c>
      <c r="U181" s="25">
        <v>114</v>
      </c>
      <c r="V181" s="24">
        <f t="shared" si="51"/>
        <v>2280</v>
      </c>
      <c r="W181" s="22">
        <v>20</v>
      </c>
      <c r="X181" s="25">
        <v>110</v>
      </c>
      <c r="Y181" s="24">
        <f t="shared" si="43"/>
        <v>2200</v>
      </c>
      <c r="Z181" s="22">
        <v>20</v>
      </c>
      <c r="AA181" s="25">
        <v>112</v>
      </c>
      <c r="AB181" s="24">
        <f t="shared" si="52"/>
        <v>2240</v>
      </c>
      <c r="AC181" s="27">
        <f t="shared" si="53"/>
        <v>97.068571428571431</v>
      </c>
      <c r="AD181" s="6">
        <f t="shared" si="44"/>
        <v>1941.3714285714286</v>
      </c>
      <c r="AE181" s="28">
        <f t="shared" si="54"/>
        <v>106</v>
      </c>
      <c r="AF181" s="29">
        <f t="shared" si="45"/>
        <v>2120</v>
      </c>
      <c r="AG181" s="30">
        <f t="shared" si="55"/>
        <v>95.695999999999998</v>
      </c>
      <c r="AH181" s="31">
        <f t="shared" si="46"/>
        <v>1913.92</v>
      </c>
    </row>
    <row r="182" spans="1:34" ht="24" x14ac:dyDescent="0.25">
      <c r="A182" s="20">
        <v>174</v>
      </c>
      <c r="B182" s="20" t="s">
        <v>388</v>
      </c>
      <c r="C182" s="21" t="s">
        <v>389</v>
      </c>
      <c r="D182" s="20" t="s">
        <v>286</v>
      </c>
      <c r="E182" s="22">
        <v>200</v>
      </c>
      <c r="F182" s="23"/>
      <c r="G182" s="24">
        <f t="shared" si="47"/>
        <v>0</v>
      </c>
      <c r="H182" s="22">
        <v>200</v>
      </c>
      <c r="I182" s="25">
        <v>250</v>
      </c>
      <c r="J182" s="24">
        <f t="shared" si="48"/>
        <v>50000</v>
      </c>
      <c r="K182" s="22">
        <v>200</v>
      </c>
      <c r="L182" s="25">
        <v>282</v>
      </c>
      <c r="M182" s="24">
        <f t="shared" si="49"/>
        <v>56400</v>
      </c>
      <c r="N182" s="22">
        <v>200</v>
      </c>
      <c r="O182" s="25">
        <v>155</v>
      </c>
      <c r="P182" s="24">
        <f t="shared" si="50"/>
        <v>31000</v>
      </c>
      <c r="Q182" s="22">
        <v>200</v>
      </c>
      <c r="R182" s="25">
        <v>99.9</v>
      </c>
      <c r="S182" s="26">
        <f t="shared" si="56"/>
        <v>19980</v>
      </c>
      <c r="T182" s="22">
        <v>200</v>
      </c>
      <c r="U182" s="25">
        <v>296</v>
      </c>
      <c r="V182" s="24">
        <f t="shared" si="51"/>
        <v>59200</v>
      </c>
      <c r="W182" s="22">
        <v>200</v>
      </c>
      <c r="X182" s="25">
        <v>285</v>
      </c>
      <c r="Y182" s="24">
        <f t="shared" si="43"/>
        <v>57000</v>
      </c>
      <c r="Z182" s="22">
        <v>200</v>
      </c>
      <c r="AA182" s="25">
        <v>304</v>
      </c>
      <c r="AB182" s="24">
        <f t="shared" si="52"/>
        <v>60800</v>
      </c>
      <c r="AC182" s="27">
        <f t="shared" si="53"/>
        <v>238.84285714285716</v>
      </c>
      <c r="AD182" s="6">
        <f t="shared" si="44"/>
        <v>47768.571428571435</v>
      </c>
      <c r="AE182" s="28">
        <f t="shared" si="54"/>
        <v>282</v>
      </c>
      <c r="AF182" s="29">
        <f t="shared" si="45"/>
        <v>56400</v>
      </c>
      <c r="AG182" s="30">
        <f t="shared" si="55"/>
        <v>227.98000000000002</v>
      </c>
      <c r="AH182" s="31">
        <f t="shared" si="46"/>
        <v>45596</v>
      </c>
    </row>
    <row r="183" spans="1:34" ht="24" x14ac:dyDescent="0.25">
      <c r="A183" s="20">
        <v>175</v>
      </c>
      <c r="B183" s="20" t="s">
        <v>390</v>
      </c>
      <c r="C183" s="21" t="s">
        <v>391</v>
      </c>
      <c r="D183" s="20" t="s">
        <v>286</v>
      </c>
      <c r="E183" s="22">
        <v>200</v>
      </c>
      <c r="F183" s="23"/>
      <c r="G183" s="24">
        <f t="shared" si="47"/>
        <v>0</v>
      </c>
      <c r="H183" s="22">
        <v>200</v>
      </c>
      <c r="I183" s="25">
        <v>250</v>
      </c>
      <c r="J183" s="24">
        <f t="shared" si="48"/>
        <v>50000</v>
      </c>
      <c r="K183" s="22">
        <v>200</v>
      </c>
      <c r="L183" s="25">
        <v>275</v>
      </c>
      <c r="M183" s="24">
        <f t="shared" si="49"/>
        <v>55000</v>
      </c>
      <c r="N183" s="22">
        <v>200</v>
      </c>
      <c r="O183" s="25">
        <v>185</v>
      </c>
      <c r="P183" s="24">
        <f t="shared" si="50"/>
        <v>37000</v>
      </c>
      <c r="Q183" s="22">
        <v>200</v>
      </c>
      <c r="R183" s="25">
        <v>120.96</v>
      </c>
      <c r="S183" s="26">
        <f t="shared" si="56"/>
        <v>24192</v>
      </c>
      <c r="T183" s="22">
        <v>200</v>
      </c>
      <c r="U183" s="25">
        <v>290</v>
      </c>
      <c r="V183" s="24">
        <f t="shared" si="51"/>
        <v>58000</v>
      </c>
      <c r="W183" s="22">
        <v>200</v>
      </c>
      <c r="X183" s="25">
        <v>294</v>
      </c>
      <c r="Y183" s="24">
        <f>W183*X183</f>
        <v>58800</v>
      </c>
      <c r="Z183" s="22">
        <v>200</v>
      </c>
      <c r="AA183" s="25">
        <v>304</v>
      </c>
      <c r="AB183" s="24">
        <f t="shared" si="52"/>
        <v>60800</v>
      </c>
      <c r="AC183" s="27">
        <f t="shared" si="53"/>
        <v>245.56571428571428</v>
      </c>
      <c r="AD183" s="6">
        <f>H183*AC183</f>
        <v>49113.142857142855</v>
      </c>
      <c r="AE183" s="28">
        <f t="shared" si="54"/>
        <v>275</v>
      </c>
      <c r="AF183" s="29">
        <f>H183*AE183</f>
        <v>55000</v>
      </c>
      <c r="AG183" s="30">
        <f t="shared" si="55"/>
        <v>238.792</v>
      </c>
      <c r="AH183" s="31">
        <f>AG183*H183</f>
        <v>47758.400000000001</v>
      </c>
    </row>
    <row r="184" spans="1:34" ht="24" x14ac:dyDescent="0.25">
      <c r="A184" s="20">
        <v>176</v>
      </c>
      <c r="B184" s="20" t="s">
        <v>392</v>
      </c>
      <c r="C184" s="21" t="s">
        <v>393</v>
      </c>
      <c r="D184" s="20" t="s">
        <v>265</v>
      </c>
      <c r="E184" s="22">
        <v>200</v>
      </c>
      <c r="F184" s="23"/>
      <c r="G184" s="24">
        <f>E184*F184</f>
        <v>0</v>
      </c>
      <c r="H184" s="22">
        <v>200</v>
      </c>
      <c r="I184" s="25">
        <v>220</v>
      </c>
      <c r="J184" s="24">
        <f>H184*I184</f>
        <v>44000</v>
      </c>
      <c r="K184" s="22">
        <v>200</v>
      </c>
      <c r="L184" s="25">
        <v>249</v>
      </c>
      <c r="M184" s="24">
        <f>K184*L184</f>
        <v>49800</v>
      </c>
      <c r="N184" s="22">
        <v>200</v>
      </c>
      <c r="O184" s="25">
        <v>220</v>
      </c>
      <c r="P184" s="24">
        <f>N184*O184</f>
        <v>44000</v>
      </c>
      <c r="Q184" s="22">
        <v>200</v>
      </c>
      <c r="R184" s="25">
        <v>186.48</v>
      </c>
      <c r="S184" s="26">
        <f t="shared" si="56"/>
        <v>37296</v>
      </c>
      <c r="T184" s="22">
        <v>200</v>
      </c>
      <c r="U184" s="25">
        <v>259</v>
      </c>
      <c r="V184" s="24">
        <f>T184*U184</f>
        <v>51800</v>
      </c>
      <c r="W184" s="22">
        <v>200</v>
      </c>
      <c r="X184" s="25">
        <v>259</v>
      </c>
      <c r="Y184" s="24">
        <f>W184*X184</f>
        <v>51800</v>
      </c>
      <c r="Z184" s="22">
        <v>200</v>
      </c>
      <c r="AA184" s="25">
        <v>262</v>
      </c>
      <c r="AB184" s="24">
        <f>Z184*AA184</f>
        <v>52400</v>
      </c>
      <c r="AC184" s="27">
        <f>AVERAGE(I184,L184,O184,R184,U184,X184,AA184)</f>
        <v>236.49714285714285</v>
      </c>
      <c r="AD184" s="6">
        <f>H184*AC184</f>
        <v>47299.428571428572</v>
      </c>
      <c r="AE184" s="28">
        <f>MEDIAN(I184,L184,O184,R184,U184,X184,AA184)</f>
        <v>249</v>
      </c>
      <c r="AF184" s="29">
        <f>H184*AE184</f>
        <v>49800</v>
      </c>
      <c r="AG184" s="30">
        <f>AVERAGE(O184,R184,U184,X184,AA184)</f>
        <v>237.29599999999999</v>
      </c>
      <c r="AH184" s="31">
        <f>AG184*H184</f>
        <v>47459.199999999997</v>
      </c>
    </row>
    <row r="185" spans="1:34" ht="48" x14ac:dyDescent="0.25">
      <c r="A185" s="20">
        <v>177</v>
      </c>
      <c r="B185" s="20" t="s">
        <v>394</v>
      </c>
      <c r="C185" s="21" t="s">
        <v>395</v>
      </c>
      <c r="D185" s="20" t="s">
        <v>83</v>
      </c>
      <c r="E185" s="22">
        <v>50</v>
      </c>
      <c r="F185" s="24"/>
      <c r="G185" s="24">
        <f>E185*F185</f>
        <v>0</v>
      </c>
      <c r="H185" s="22">
        <v>50</v>
      </c>
      <c r="I185" s="63">
        <v>600</v>
      </c>
      <c r="J185" s="24">
        <f>H185*I185</f>
        <v>30000</v>
      </c>
      <c r="K185" s="22">
        <v>50</v>
      </c>
      <c r="L185" s="63">
        <v>668</v>
      </c>
      <c r="M185" s="24">
        <f>K185*L185</f>
        <v>33400</v>
      </c>
      <c r="N185" s="22">
        <v>50</v>
      </c>
      <c r="O185" s="63">
        <v>175</v>
      </c>
      <c r="P185" s="24">
        <f>N185*O185</f>
        <v>8750</v>
      </c>
      <c r="Q185" s="22">
        <v>50</v>
      </c>
      <c r="R185" s="63">
        <v>197.4</v>
      </c>
      <c r="S185" s="26">
        <f t="shared" si="56"/>
        <v>9870</v>
      </c>
      <c r="T185" s="22">
        <v>50</v>
      </c>
      <c r="U185" s="63">
        <v>711</v>
      </c>
      <c r="V185" s="24">
        <f>T185*U185</f>
        <v>35550</v>
      </c>
      <c r="W185" s="22">
        <v>50</v>
      </c>
      <c r="X185" s="63">
        <v>700</v>
      </c>
      <c r="Y185" s="24">
        <f>W185*X185</f>
        <v>35000</v>
      </c>
      <c r="Z185" s="22">
        <v>50</v>
      </c>
      <c r="AA185" s="63">
        <v>732</v>
      </c>
      <c r="AB185" s="24">
        <f>Z185*AA185</f>
        <v>36600</v>
      </c>
      <c r="AC185" s="27">
        <f>AVERAGE(I185,L185,O185,R185,U185,X185,AA185)</f>
        <v>540.48571428571427</v>
      </c>
      <c r="AD185" s="6">
        <f>H185*AC185</f>
        <v>27024.285714285714</v>
      </c>
      <c r="AE185" s="28">
        <f>MEDIAN(I185,L185,O185,R185,U185,X185,AA185)</f>
        <v>668</v>
      </c>
      <c r="AF185" s="29">
        <f>H185*AE185</f>
        <v>33400</v>
      </c>
      <c r="AG185" s="30">
        <f>AVERAGE(O185,R185,U185,X185,AA185)</f>
        <v>503.08000000000004</v>
      </c>
      <c r="AH185" s="31">
        <f>AG185*H185</f>
        <v>25154.000000000004</v>
      </c>
    </row>
    <row r="186" spans="1:34" x14ac:dyDescent="0.25">
      <c r="A186" s="85" t="s">
        <v>102</v>
      </c>
      <c r="B186" s="85"/>
      <c r="C186" s="85"/>
      <c r="D186" s="85"/>
      <c r="E186" s="67"/>
      <c r="F186" s="68"/>
      <c r="G186" s="34">
        <f>SUM(G119:G185)</f>
        <v>0</v>
      </c>
      <c r="H186" s="67"/>
      <c r="I186" s="62"/>
      <c r="J186" s="34">
        <f>SUM(J119:J185)</f>
        <v>2726230</v>
      </c>
      <c r="K186" s="67"/>
      <c r="L186" s="62"/>
      <c r="M186" s="34">
        <f>SUM(M119:M185)</f>
        <v>3139432</v>
      </c>
      <c r="N186" s="67"/>
      <c r="O186" s="62"/>
      <c r="P186" s="34">
        <f>SUM(P119:P185)</f>
        <v>1607270</v>
      </c>
      <c r="Q186" s="67"/>
      <c r="R186" s="62"/>
      <c r="S186" s="36">
        <f>SUM(S119:S185)</f>
        <v>1715589.2</v>
      </c>
      <c r="T186" s="67"/>
      <c r="U186" s="62"/>
      <c r="V186" s="34">
        <f>SUM(V119:V185)</f>
        <v>3208910</v>
      </c>
      <c r="W186" s="67"/>
      <c r="X186" s="62"/>
      <c r="Y186" s="34">
        <f>SUM(Y119:Y185)</f>
        <v>3127646</v>
      </c>
      <c r="Z186" s="67"/>
      <c r="AA186" s="62"/>
      <c r="AB186" s="34">
        <f>SUM(AB119:AB185)</f>
        <v>3263099</v>
      </c>
      <c r="AC186" s="27" t="s">
        <v>103</v>
      </c>
      <c r="AD186" s="16">
        <f>SUM(AD119:AD185)</f>
        <v>2684025.1714285729</v>
      </c>
      <c r="AE186" s="28"/>
      <c r="AF186" s="37">
        <f>SUM(AF119:AF185)</f>
        <v>3104277</v>
      </c>
      <c r="AG186" s="30"/>
      <c r="AH186" s="38">
        <f>SUM(AH119:AH185)</f>
        <v>2584502.8399999994</v>
      </c>
    </row>
    <row r="187" spans="1:34" x14ac:dyDescent="0.25">
      <c r="A187" s="84" t="s">
        <v>396</v>
      </c>
      <c r="B187" s="84"/>
      <c r="C187" s="84"/>
      <c r="D187" s="84"/>
      <c r="E187" s="69"/>
      <c r="F187" s="70"/>
      <c r="G187" s="70"/>
      <c r="H187" s="69"/>
      <c r="I187" s="60"/>
      <c r="J187" s="70"/>
      <c r="K187" s="69"/>
      <c r="L187" s="60"/>
      <c r="M187" s="70"/>
      <c r="N187" s="69"/>
      <c r="O187" s="60"/>
      <c r="P187" s="70"/>
      <c r="Q187" s="69"/>
      <c r="R187" s="60"/>
      <c r="S187" s="71"/>
      <c r="T187" s="69"/>
      <c r="U187" s="60"/>
      <c r="V187" s="70"/>
      <c r="W187" s="69"/>
      <c r="X187" s="60"/>
      <c r="Y187" s="70"/>
      <c r="Z187" s="69"/>
      <c r="AA187" s="60"/>
      <c r="AB187" s="70"/>
      <c r="AC187" s="27" t="s">
        <v>103</v>
      </c>
      <c r="AD187" s="6" t="s">
        <v>103</v>
      </c>
      <c r="AE187" s="28"/>
      <c r="AF187" s="29"/>
      <c r="AG187" s="30"/>
      <c r="AH187" s="31"/>
    </row>
    <row r="188" spans="1:34" ht="48" x14ac:dyDescent="0.25">
      <c r="A188" s="42" t="s">
        <v>1</v>
      </c>
      <c r="B188" s="42" t="s">
        <v>2</v>
      </c>
      <c r="C188" s="42" t="s">
        <v>3</v>
      </c>
      <c r="D188" s="42" t="s">
        <v>4</v>
      </c>
      <c r="E188" s="11" t="s">
        <v>5</v>
      </c>
      <c r="F188" s="12" t="s">
        <v>6</v>
      </c>
      <c r="G188" s="12" t="s">
        <v>7</v>
      </c>
      <c r="H188" s="11" t="s">
        <v>5</v>
      </c>
      <c r="I188" s="13" t="s">
        <v>6</v>
      </c>
      <c r="J188" s="12" t="s">
        <v>7</v>
      </c>
      <c r="K188" s="11" t="s">
        <v>5</v>
      </c>
      <c r="L188" s="13" t="s">
        <v>6</v>
      </c>
      <c r="M188" s="12" t="s">
        <v>7</v>
      </c>
      <c r="N188" s="11" t="s">
        <v>5</v>
      </c>
      <c r="O188" s="13" t="s">
        <v>6</v>
      </c>
      <c r="P188" s="12" t="s">
        <v>7</v>
      </c>
      <c r="Q188" s="11" t="s">
        <v>5</v>
      </c>
      <c r="R188" s="13" t="s">
        <v>6</v>
      </c>
      <c r="S188" s="14" t="s">
        <v>7</v>
      </c>
      <c r="T188" s="11" t="s">
        <v>5</v>
      </c>
      <c r="U188" s="13" t="s">
        <v>6</v>
      </c>
      <c r="V188" s="12" t="s">
        <v>7</v>
      </c>
      <c r="W188" s="11" t="s">
        <v>5</v>
      </c>
      <c r="X188" s="13" t="s">
        <v>6</v>
      </c>
      <c r="Y188" s="12" t="s">
        <v>7</v>
      </c>
      <c r="Z188" s="11" t="s">
        <v>5</v>
      </c>
      <c r="AA188" s="13" t="s">
        <v>6</v>
      </c>
      <c r="AB188" s="12" t="s">
        <v>7</v>
      </c>
      <c r="AC188" s="27" t="s">
        <v>103</v>
      </c>
      <c r="AD188" s="6" t="s">
        <v>103</v>
      </c>
      <c r="AE188" s="28"/>
      <c r="AF188" s="29"/>
      <c r="AG188" s="30"/>
      <c r="AH188" s="31"/>
    </row>
    <row r="189" spans="1:34" ht="240" x14ac:dyDescent="0.25">
      <c r="A189" s="20">
        <v>178</v>
      </c>
      <c r="B189" s="20" t="s">
        <v>397</v>
      </c>
      <c r="C189" s="21" t="s">
        <v>398</v>
      </c>
      <c r="D189" s="20" t="s">
        <v>399</v>
      </c>
      <c r="E189" s="22">
        <v>3</v>
      </c>
      <c r="F189" s="23"/>
      <c r="G189" s="24">
        <f>E189*F189</f>
        <v>0</v>
      </c>
      <c r="H189" s="22">
        <v>3</v>
      </c>
      <c r="I189" s="25">
        <v>2900</v>
      </c>
      <c r="J189" s="24">
        <f>H189*I189</f>
        <v>8700</v>
      </c>
      <c r="K189" s="22">
        <v>3</v>
      </c>
      <c r="L189" s="25">
        <v>3477</v>
      </c>
      <c r="M189" s="24">
        <f>K189*L189</f>
        <v>10431</v>
      </c>
      <c r="N189" s="22">
        <v>3</v>
      </c>
      <c r="O189" s="25">
        <v>3600</v>
      </c>
      <c r="P189" s="24">
        <f>N189*O189</f>
        <v>10800</v>
      </c>
      <c r="Q189" s="22">
        <v>3</v>
      </c>
      <c r="R189" s="25">
        <v>2026.8</v>
      </c>
      <c r="S189" s="26">
        <f>Q189*R189</f>
        <v>6080.4</v>
      </c>
      <c r="T189" s="22">
        <v>3</v>
      </c>
      <c r="U189" s="25">
        <v>3462</v>
      </c>
      <c r="V189" s="24">
        <f>T189*U189</f>
        <v>10386</v>
      </c>
      <c r="W189" s="22">
        <v>3</v>
      </c>
      <c r="X189" s="25">
        <v>3328</v>
      </c>
      <c r="Y189" s="24">
        <f>W189*X189</f>
        <v>9984</v>
      </c>
      <c r="Z189" s="22">
        <v>3</v>
      </c>
      <c r="AA189" s="25">
        <v>3423</v>
      </c>
      <c r="AB189" s="24">
        <f>Z189*AA189</f>
        <v>10269</v>
      </c>
      <c r="AC189" s="27">
        <f>AVERAGE(I189,L189,O189,R189,U189,X189,AA189)</f>
        <v>3173.8285714285712</v>
      </c>
      <c r="AD189" s="6">
        <f>H189*AC189</f>
        <v>9521.4857142857145</v>
      </c>
      <c r="AE189" s="28">
        <f>MEDIAN(I189,L189,O189,R189,U189,X189,AA189)</f>
        <v>3423</v>
      </c>
      <c r="AF189" s="29">
        <f>H189*AE189</f>
        <v>10269</v>
      </c>
      <c r="AG189" s="30">
        <f>AVERAGE(O189,R189,U189,X189,AA189)</f>
        <v>3167.96</v>
      </c>
      <c r="AH189" s="31">
        <f>AG189*H189</f>
        <v>9503.880000000001</v>
      </c>
    </row>
    <row r="190" spans="1:34" ht="48" x14ac:dyDescent="0.25">
      <c r="A190" s="20">
        <v>179</v>
      </c>
      <c r="B190" s="20" t="s">
        <v>400</v>
      </c>
      <c r="C190" s="21" t="s">
        <v>401</v>
      </c>
      <c r="D190" s="20" t="s">
        <v>402</v>
      </c>
      <c r="E190" s="22">
        <v>30</v>
      </c>
      <c r="F190" s="23"/>
      <c r="G190" s="24">
        <f>E190*F190</f>
        <v>0</v>
      </c>
      <c r="H190" s="22">
        <v>30</v>
      </c>
      <c r="I190" s="25">
        <v>750</v>
      </c>
      <c r="J190" s="24">
        <f>H190*I190</f>
        <v>22500</v>
      </c>
      <c r="K190" s="22">
        <v>30</v>
      </c>
      <c r="L190" s="25">
        <v>888</v>
      </c>
      <c r="M190" s="24">
        <f>K190*L190</f>
        <v>26640</v>
      </c>
      <c r="N190" s="22">
        <v>30</v>
      </c>
      <c r="O190" s="25">
        <v>450</v>
      </c>
      <c r="P190" s="24">
        <f>N190*O190</f>
        <v>13500</v>
      </c>
      <c r="Q190" s="22">
        <v>30</v>
      </c>
      <c r="R190" s="25">
        <v>460.8</v>
      </c>
      <c r="S190" s="26">
        <f>Q190*R190</f>
        <v>13824</v>
      </c>
      <c r="T190" s="22">
        <v>30</v>
      </c>
      <c r="U190" s="25">
        <v>863</v>
      </c>
      <c r="V190" s="24">
        <f>T190*U190</f>
        <v>25890</v>
      </c>
      <c r="W190" s="22">
        <v>30</v>
      </c>
      <c r="X190" s="25">
        <v>867</v>
      </c>
      <c r="Y190" s="24">
        <f>W190*X190</f>
        <v>26010</v>
      </c>
      <c r="Z190" s="22">
        <v>30</v>
      </c>
      <c r="AA190" s="25">
        <v>873</v>
      </c>
      <c r="AB190" s="24">
        <f>Z190*AA190</f>
        <v>26190</v>
      </c>
      <c r="AC190" s="27">
        <f>AVERAGE(I190,L190,O190,R190,U190,X190,AA190)</f>
        <v>735.97142857142865</v>
      </c>
      <c r="AD190" s="6">
        <f>H190*AC190</f>
        <v>22079.142857142859</v>
      </c>
      <c r="AE190" s="28">
        <f>MEDIAN(I190,L190,O190,R190,U190,X190,AA190)</f>
        <v>863</v>
      </c>
      <c r="AF190" s="29">
        <f>H190*AE190</f>
        <v>25890</v>
      </c>
      <c r="AG190" s="30">
        <f>AVERAGE(O190,R190,U190,X190,AA190)</f>
        <v>702.76</v>
      </c>
      <c r="AH190" s="31">
        <f>AG190*H190</f>
        <v>21082.799999999999</v>
      </c>
    </row>
    <row r="191" spans="1:34" ht="48" x14ac:dyDescent="0.25">
      <c r="A191" s="20">
        <v>180</v>
      </c>
      <c r="B191" s="20" t="s">
        <v>403</v>
      </c>
      <c r="C191" s="21" t="s">
        <v>404</v>
      </c>
      <c r="D191" s="20" t="s">
        <v>402</v>
      </c>
      <c r="E191" s="22">
        <v>15</v>
      </c>
      <c r="F191" s="23"/>
      <c r="G191" s="24">
        <f>E191*F191</f>
        <v>0</v>
      </c>
      <c r="H191" s="22">
        <v>15</v>
      </c>
      <c r="I191" s="25">
        <v>2000</v>
      </c>
      <c r="J191" s="24">
        <f>H191*I191</f>
        <v>30000</v>
      </c>
      <c r="K191" s="22">
        <v>15</v>
      </c>
      <c r="L191" s="25">
        <v>2379</v>
      </c>
      <c r="M191" s="24">
        <f>K191*L191</f>
        <v>35685</v>
      </c>
      <c r="N191" s="22">
        <v>15</v>
      </c>
      <c r="O191" s="25">
        <v>1400</v>
      </c>
      <c r="P191" s="24">
        <f>N191*O191</f>
        <v>21000</v>
      </c>
      <c r="Q191" s="22">
        <v>15</v>
      </c>
      <c r="R191" s="25">
        <v>1284</v>
      </c>
      <c r="S191" s="26">
        <f>Q191*R191</f>
        <v>19260</v>
      </c>
      <c r="T191" s="22">
        <v>15</v>
      </c>
      <c r="U191" s="25">
        <v>2343</v>
      </c>
      <c r="V191" s="24">
        <f>T191*U191</f>
        <v>35145</v>
      </c>
      <c r="W191" s="22">
        <v>15</v>
      </c>
      <c r="X191" s="25">
        <v>2291</v>
      </c>
      <c r="Y191" s="24">
        <f>W191*X191</f>
        <v>34365</v>
      </c>
      <c r="Z191" s="22">
        <v>15</v>
      </c>
      <c r="AA191" s="25">
        <v>2418</v>
      </c>
      <c r="AB191" s="24">
        <f>Z191*AA191</f>
        <v>36270</v>
      </c>
      <c r="AC191" s="27">
        <f>AVERAGE(I191,L191,O191,R191,U191,X191,AA191)</f>
        <v>2016.4285714285713</v>
      </c>
      <c r="AD191" s="6">
        <f>H191*AC191</f>
        <v>30246.428571428569</v>
      </c>
      <c r="AE191" s="28">
        <f>MEDIAN(I191,L191,O191,R191,U191,X191,AA191)</f>
        <v>2291</v>
      </c>
      <c r="AF191" s="29">
        <f>H191*AE191</f>
        <v>34365</v>
      </c>
      <c r="AG191" s="30">
        <f>AVERAGE(O191,R191,U191,X191,AA191)</f>
        <v>1947.2</v>
      </c>
      <c r="AH191" s="31">
        <f>AG191*H191</f>
        <v>29208</v>
      </c>
    </row>
    <row r="192" spans="1:34" ht="48" x14ac:dyDescent="0.25">
      <c r="A192" s="20">
        <v>181</v>
      </c>
      <c r="B192" s="20" t="s">
        <v>405</v>
      </c>
      <c r="C192" s="21" t="s">
        <v>406</v>
      </c>
      <c r="D192" s="20" t="s">
        <v>402</v>
      </c>
      <c r="E192" s="22">
        <v>15</v>
      </c>
      <c r="F192" s="23"/>
      <c r="G192" s="24">
        <f>E192*F192</f>
        <v>0</v>
      </c>
      <c r="H192" s="22">
        <v>15</v>
      </c>
      <c r="I192" s="25">
        <v>1300</v>
      </c>
      <c r="J192" s="24">
        <f>H192*I192</f>
        <v>19500</v>
      </c>
      <c r="K192" s="22">
        <v>15</v>
      </c>
      <c r="L192" s="25">
        <v>1522</v>
      </c>
      <c r="M192" s="24">
        <f>K192*L192</f>
        <v>22830</v>
      </c>
      <c r="N192" s="22">
        <v>15</v>
      </c>
      <c r="O192" s="25">
        <v>850</v>
      </c>
      <c r="P192" s="24">
        <f>N192*O192</f>
        <v>12750</v>
      </c>
      <c r="Q192" s="22">
        <v>15</v>
      </c>
      <c r="R192" s="25">
        <v>663.6</v>
      </c>
      <c r="S192" s="26">
        <f>Q192*R192</f>
        <v>9954</v>
      </c>
      <c r="T192" s="22">
        <v>15</v>
      </c>
      <c r="U192" s="25">
        <v>1555</v>
      </c>
      <c r="V192" s="24">
        <f>T192*U192</f>
        <v>23325</v>
      </c>
      <c r="W192" s="22">
        <v>15</v>
      </c>
      <c r="X192" s="25">
        <v>1481</v>
      </c>
      <c r="Y192" s="24">
        <f>W192*X192</f>
        <v>22215</v>
      </c>
      <c r="Z192" s="22">
        <v>15</v>
      </c>
      <c r="AA192" s="25">
        <v>1527</v>
      </c>
      <c r="AB192" s="24">
        <f>Z192*AA192</f>
        <v>22905</v>
      </c>
      <c r="AC192" s="27">
        <f>AVERAGE(I192,L192,O192,R192,U192,X192,AA192)</f>
        <v>1271.2285714285715</v>
      </c>
      <c r="AD192" s="6">
        <f>H192*AC192</f>
        <v>19068.428571428572</v>
      </c>
      <c r="AE192" s="28">
        <f>MEDIAN(I192,L192,O192,R192,U192,X192,AA192)</f>
        <v>1481</v>
      </c>
      <c r="AF192" s="29">
        <f>H192*AE192</f>
        <v>22215</v>
      </c>
      <c r="AG192" s="30">
        <f>AVERAGE(O192,R192,U192,X192,AA192)</f>
        <v>1215.3200000000002</v>
      </c>
      <c r="AH192" s="31">
        <f>AG192*H192</f>
        <v>18229.800000000003</v>
      </c>
    </row>
    <row r="193" spans="1:34" ht="60" x14ac:dyDescent="0.25">
      <c r="A193" s="20">
        <v>182</v>
      </c>
      <c r="B193" s="20" t="s">
        <v>407</v>
      </c>
      <c r="C193" s="21" t="s">
        <v>408</v>
      </c>
      <c r="D193" s="20" t="s">
        <v>409</v>
      </c>
      <c r="E193" s="22">
        <v>15</v>
      </c>
      <c r="F193" s="23"/>
      <c r="G193" s="24">
        <f>E193*F193</f>
        <v>0</v>
      </c>
      <c r="H193" s="22">
        <v>15</v>
      </c>
      <c r="I193" s="25">
        <v>600</v>
      </c>
      <c r="J193" s="24">
        <f>H193*I193</f>
        <v>9000</v>
      </c>
      <c r="K193" s="22">
        <v>15</v>
      </c>
      <c r="L193" s="25">
        <v>678</v>
      </c>
      <c r="M193" s="24">
        <f>K193*L193</f>
        <v>10170</v>
      </c>
      <c r="N193" s="22">
        <v>15</v>
      </c>
      <c r="O193" s="25"/>
      <c r="P193" s="24">
        <f>N193*O193</f>
        <v>0</v>
      </c>
      <c r="Q193" s="22">
        <v>15</v>
      </c>
      <c r="R193" s="25">
        <v>852</v>
      </c>
      <c r="S193" s="26">
        <f>Q193*R193</f>
        <v>12780</v>
      </c>
      <c r="T193" s="22">
        <v>15</v>
      </c>
      <c r="U193" s="25">
        <v>720</v>
      </c>
      <c r="V193" s="24">
        <f>T193*U193</f>
        <v>10800</v>
      </c>
      <c r="W193" s="22">
        <v>15</v>
      </c>
      <c r="X193" s="25">
        <v>677</v>
      </c>
      <c r="Y193" s="24">
        <f>W193*X193</f>
        <v>10155</v>
      </c>
      <c r="Z193" s="22">
        <v>15</v>
      </c>
      <c r="AA193" s="25">
        <v>700</v>
      </c>
      <c r="AB193" s="24">
        <f>Z193*AA193</f>
        <v>10500</v>
      </c>
      <c r="AC193" s="27">
        <f>AVERAGE(I193,L193,O193,R193,U193,X193,AA193)</f>
        <v>704.5</v>
      </c>
      <c r="AD193" s="6">
        <f>H193*AC193</f>
        <v>10567.5</v>
      </c>
      <c r="AE193" s="28">
        <f>MEDIAN(I193,L193,O193,R193,U193,X193,AA193)</f>
        <v>689</v>
      </c>
      <c r="AF193" s="29">
        <f>H193*AE193</f>
        <v>10335</v>
      </c>
      <c r="AG193" s="30">
        <f>AVERAGE(O193,R193,U193,X193,AA193)</f>
        <v>737.25</v>
      </c>
      <c r="AH193" s="31">
        <f>AG193*H193</f>
        <v>11058.75</v>
      </c>
    </row>
    <row r="194" spans="1:34" x14ac:dyDescent="0.25">
      <c r="A194" s="68" t="s">
        <v>102</v>
      </c>
      <c r="B194" s="68"/>
      <c r="C194" s="72"/>
      <c r="D194" s="68"/>
      <c r="E194" s="67"/>
      <c r="F194" s="68"/>
      <c r="G194" s="34">
        <f>SUM(G189:G193)</f>
        <v>0</v>
      </c>
      <c r="H194" s="67"/>
      <c r="I194" s="62"/>
      <c r="J194" s="34">
        <f>SUM(J189:J193)</f>
        <v>89700</v>
      </c>
      <c r="K194" s="67"/>
      <c r="L194" s="62"/>
      <c r="M194" s="34">
        <f>SUM(M189:M193)</f>
        <v>105756</v>
      </c>
      <c r="N194" s="67"/>
      <c r="O194" s="62"/>
      <c r="P194" s="34">
        <f>SUM(P189:P193)</f>
        <v>58050</v>
      </c>
      <c r="Q194" s="67"/>
      <c r="R194" s="62"/>
      <c r="S194" s="36">
        <f>SUM(S189:S193)</f>
        <v>61898.400000000001</v>
      </c>
      <c r="T194" s="67"/>
      <c r="U194" s="62"/>
      <c r="V194" s="34">
        <f>SUM(V189:V193)</f>
        <v>105546</v>
      </c>
      <c r="W194" s="67"/>
      <c r="X194" s="62"/>
      <c r="Y194" s="34">
        <f>SUM(Y189:Y193)</f>
        <v>102729</v>
      </c>
      <c r="Z194" s="67"/>
      <c r="AA194" s="62"/>
      <c r="AB194" s="34">
        <f>SUM(AB189:AB193)</f>
        <v>106134</v>
      </c>
      <c r="AC194" s="27" t="s">
        <v>103</v>
      </c>
      <c r="AD194" s="16">
        <f>SUM(AD189:AD193)</f>
        <v>91482.985714285722</v>
      </c>
      <c r="AE194" s="28"/>
      <c r="AF194" s="37">
        <f>SUM(AF189:AF193)</f>
        <v>103074</v>
      </c>
      <c r="AG194" s="30"/>
      <c r="AH194" s="38">
        <f>SUM(AH189:AH193)</f>
        <v>89083.23000000001</v>
      </c>
    </row>
    <row r="195" spans="1:34" x14ac:dyDescent="0.25">
      <c r="A195" s="84" t="s">
        <v>410</v>
      </c>
      <c r="B195" s="84"/>
      <c r="C195" s="84"/>
      <c r="D195" s="84"/>
      <c r="E195" s="69"/>
      <c r="F195" s="70"/>
      <c r="G195" s="70"/>
      <c r="H195" s="69"/>
      <c r="I195" s="60"/>
      <c r="J195" s="70"/>
      <c r="K195" s="69"/>
      <c r="L195" s="60"/>
      <c r="M195" s="70"/>
      <c r="N195" s="69"/>
      <c r="O195" s="60"/>
      <c r="P195" s="70"/>
      <c r="Q195" s="69"/>
      <c r="R195" s="60"/>
      <c r="S195" s="71"/>
      <c r="T195" s="69"/>
      <c r="U195" s="60"/>
      <c r="V195" s="70"/>
      <c r="W195" s="69"/>
      <c r="X195" s="60"/>
      <c r="Y195" s="70"/>
      <c r="Z195" s="69"/>
      <c r="AA195" s="60"/>
      <c r="AB195" s="70"/>
      <c r="AC195" s="27" t="s">
        <v>103</v>
      </c>
      <c r="AD195" s="6"/>
      <c r="AE195" s="28"/>
      <c r="AF195" s="29"/>
      <c r="AG195" s="30"/>
      <c r="AH195" s="31"/>
    </row>
    <row r="196" spans="1:34" x14ac:dyDescent="0.25">
      <c r="A196" s="84" t="s">
        <v>411</v>
      </c>
      <c r="B196" s="84"/>
      <c r="C196" s="84"/>
      <c r="D196" s="84"/>
      <c r="E196" s="69"/>
      <c r="F196" s="70"/>
      <c r="G196" s="70"/>
      <c r="H196" s="69"/>
      <c r="I196" s="60"/>
      <c r="J196" s="70"/>
      <c r="K196" s="69"/>
      <c r="L196" s="60"/>
      <c r="M196" s="70"/>
      <c r="N196" s="69"/>
      <c r="O196" s="60"/>
      <c r="P196" s="70"/>
      <c r="Q196" s="69"/>
      <c r="R196" s="60"/>
      <c r="S196" s="71"/>
      <c r="T196" s="69"/>
      <c r="U196" s="60"/>
      <c r="V196" s="70"/>
      <c r="W196" s="69"/>
      <c r="X196" s="60"/>
      <c r="Y196" s="70"/>
      <c r="Z196" s="69"/>
      <c r="AA196" s="60"/>
      <c r="AB196" s="70"/>
      <c r="AC196" s="27" t="s">
        <v>103</v>
      </c>
      <c r="AD196" s="6"/>
      <c r="AE196" s="28"/>
      <c r="AF196" s="29"/>
      <c r="AG196" s="30"/>
      <c r="AH196" s="31"/>
    </row>
    <row r="197" spans="1:34" ht="48" x14ac:dyDescent="0.25">
      <c r="A197" s="42" t="s">
        <v>1</v>
      </c>
      <c r="B197" s="42" t="s">
        <v>2</v>
      </c>
      <c r="C197" s="42" t="s">
        <v>3</v>
      </c>
      <c r="D197" s="42" t="s">
        <v>4</v>
      </c>
      <c r="E197" s="11" t="s">
        <v>5</v>
      </c>
      <c r="F197" s="12" t="s">
        <v>6</v>
      </c>
      <c r="G197" s="12" t="s">
        <v>7</v>
      </c>
      <c r="H197" s="11" t="s">
        <v>5</v>
      </c>
      <c r="I197" s="13" t="s">
        <v>6</v>
      </c>
      <c r="J197" s="12" t="s">
        <v>7</v>
      </c>
      <c r="K197" s="11" t="s">
        <v>5</v>
      </c>
      <c r="L197" s="13" t="s">
        <v>6</v>
      </c>
      <c r="M197" s="12" t="s">
        <v>7</v>
      </c>
      <c r="N197" s="11" t="s">
        <v>5</v>
      </c>
      <c r="O197" s="13" t="s">
        <v>6</v>
      </c>
      <c r="P197" s="12" t="s">
        <v>7</v>
      </c>
      <c r="Q197" s="11" t="s">
        <v>5</v>
      </c>
      <c r="R197" s="13" t="s">
        <v>6</v>
      </c>
      <c r="S197" s="14" t="s">
        <v>7</v>
      </c>
      <c r="T197" s="11" t="s">
        <v>5</v>
      </c>
      <c r="U197" s="13" t="s">
        <v>6</v>
      </c>
      <c r="V197" s="12" t="s">
        <v>7</v>
      </c>
      <c r="W197" s="11" t="s">
        <v>5</v>
      </c>
      <c r="X197" s="13" t="s">
        <v>6</v>
      </c>
      <c r="Y197" s="12" t="s">
        <v>7</v>
      </c>
      <c r="Z197" s="11" t="s">
        <v>5</v>
      </c>
      <c r="AA197" s="13" t="s">
        <v>6</v>
      </c>
      <c r="AB197" s="12" t="s">
        <v>7</v>
      </c>
      <c r="AC197" s="27" t="s">
        <v>103</v>
      </c>
      <c r="AD197" s="6"/>
      <c r="AE197" s="28"/>
      <c r="AF197" s="29"/>
      <c r="AG197" s="30"/>
      <c r="AH197" s="31"/>
    </row>
    <row r="198" spans="1:34" ht="72" x14ac:dyDescent="0.25">
      <c r="A198" s="20">
        <v>183</v>
      </c>
      <c r="B198" s="20" t="s">
        <v>412</v>
      </c>
      <c r="C198" s="21" t="s">
        <v>413</v>
      </c>
      <c r="D198" s="20" t="s">
        <v>125</v>
      </c>
      <c r="E198" s="22">
        <v>20</v>
      </c>
      <c r="F198" s="23" t="s">
        <v>414</v>
      </c>
      <c r="G198" s="24"/>
      <c r="H198" s="22">
        <v>20</v>
      </c>
      <c r="I198" s="25" t="s">
        <v>414</v>
      </c>
      <c r="J198" s="24"/>
      <c r="K198" s="22">
        <v>20</v>
      </c>
      <c r="L198" s="25" t="s">
        <v>414</v>
      </c>
      <c r="M198" s="24"/>
      <c r="N198" s="22">
        <v>20</v>
      </c>
      <c r="O198" s="25" t="s">
        <v>414</v>
      </c>
      <c r="P198" s="24"/>
      <c r="Q198" s="22">
        <v>20</v>
      </c>
      <c r="R198" s="25" t="s">
        <v>414</v>
      </c>
      <c r="S198" s="26"/>
      <c r="T198" s="22">
        <v>20</v>
      </c>
      <c r="U198" s="25" t="s">
        <v>414</v>
      </c>
      <c r="V198" s="24"/>
      <c r="W198" s="22">
        <v>20</v>
      </c>
      <c r="X198" s="25" t="s">
        <v>414</v>
      </c>
      <c r="Y198" s="24"/>
      <c r="Z198" s="22">
        <v>20</v>
      </c>
      <c r="AA198" s="25" t="s">
        <v>414</v>
      </c>
      <c r="AB198" s="24"/>
      <c r="AC198" s="27"/>
      <c r="AD198" s="6"/>
      <c r="AE198" s="28"/>
      <c r="AF198" s="29"/>
      <c r="AG198" s="30"/>
      <c r="AH198" s="31"/>
    </row>
    <row r="199" spans="1:34" ht="84" x14ac:dyDescent="0.25">
      <c r="A199" s="20">
        <v>184</v>
      </c>
      <c r="B199" s="20" t="s">
        <v>415</v>
      </c>
      <c r="C199" s="21" t="s">
        <v>416</v>
      </c>
      <c r="D199" s="20" t="s">
        <v>125</v>
      </c>
      <c r="E199" s="22">
        <v>20</v>
      </c>
      <c r="F199" s="23" t="s">
        <v>414</v>
      </c>
      <c r="G199" s="24"/>
      <c r="H199" s="22">
        <v>20</v>
      </c>
      <c r="I199" s="25" t="s">
        <v>414</v>
      </c>
      <c r="J199" s="24"/>
      <c r="K199" s="22">
        <v>20</v>
      </c>
      <c r="L199" s="25" t="s">
        <v>414</v>
      </c>
      <c r="M199" s="24"/>
      <c r="N199" s="22">
        <v>20</v>
      </c>
      <c r="O199" s="25" t="s">
        <v>414</v>
      </c>
      <c r="P199" s="24"/>
      <c r="Q199" s="22">
        <v>20</v>
      </c>
      <c r="R199" s="25" t="s">
        <v>414</v>
      </c>
      <c r="S199" s="26"/>
      <c r="T199" s="22">
        <v>20</v>
      </c>
      <c r="U199" s="25" t="s">
        <v>414</v>
      </c>
      <c r="V199" s="24"/>
      <c r="W199" s="22">
        <v>20</v>
      </c>
      <c r="X199" s="25" t="s">
        <v>414</v>
      </c>
      <c r="Y199" s="24"/>
      <c r="Z199" s="22">
        <v>20</v>
      </c>
      <c r="AA199" s="25" t="s">
        <v>414</v>
      </c>
      <c r="AB199" s="24"/>
      <c r="AC199" s="27"/>
      <c r="AD199" s="6"/>
      <c r="AE199" s="28"/>
      <c r="AF199" s="29"/>
      <c r="AG199" s="30"/>
      <c r="AH199" s="31"/>
    </row>
    <row r="200" spans="1:34" ht="84" x14ac:dyDescent="0.25">
      <c r="A200" s="20">
        <v>185</v>
      </c>
      <c r="B200" s="20" t="s">
        <v>417</v>
      </c>
      <c r="C200" s="21" t="s">
        <v>418</v>
      </c>
      <c r="D200" s="20" t="s">
        <v>125</v>
      </c>
      <c r="E200" s="22">
        <v>20</v>
      </c>
      <c r="F200" s="23" t="s">
        <v>414</v>
      </c>
      <c r="G200" s="24"/>
      <c r="H200" s="22">
        <v>20</v>
      </c>
      <c r="I200" s="25" t="s">
        <v>414</v>
      </c>
      <c r="J200" s="24"/>
      <c r="K200" s="22">
        <v>20</v>
      </c>
      <c r="L200" s="25" t="s">
        <v>414</v>
      </c>
      <c r="M200" s="24"/>
      <c r="N200" s="22">
        <v>20</v>
      </c>
      <c r="O200" s="25" t="s">
        <v>414</v>
      </c>
      <c r="P200" s="24"/>
      <c r="Q200" s="22">
        <v>20</v>
      </c>
      <c r="R200" s="25" t="s">
        <v>414</v>
      </c>
      <c r="S200" s="26"/>
      <c r="T200" s="22">
        <v>20</v>
      </c>
      <c r="U200" s="25" t="s">
        <v>414</v>
      </c>
      <c r="V200" s="24"/>
      <c r="W200" s="22">
        <v>20</v>
      </c>
      <c r="X200" s="25" t="s">
        <v>414</v>
      </c>
      <c r="Y200" s="24"/>
      <c r="Z200" s="22">
        <v>20</v>
      </c>
      <c r="AA200" s="25" t="s">
        <v>414</v>
      </c>
      <c r="AB200" s="24"/>
      <c r="AC200" s="27"/>
      <c r="AD200" s="6"/>
      <c r="AE200" s="28"/>
      <c r="AF200" s="29"/>
      <c r="AG200" s="30"/>
      <c r="AH200" s="31"/>
    </row>
    <row r="201" spans="1:34" ht="72" x14ac:dyDescent="0.25">
      <c r="A201" s="20">
        <v>186</v>
      </c>
      <c r="B201" s="20" t="s">
        <v>419</v>
      </c>
      <c r="C201" s="21" t="s">
        <v>420</v>
      </c>
      <c r="D201" s="20" t="s">
        <v>125</v>
      </c>
      <c r="E201" s="22">
        <v>20</v>
      </c>
      <c r="F201" s="23" t="s">
        <v>414</v>
      </c>
      <c r="G201" s="24"/>
      <c r="H201" s="22">
        <v>20</v>
      </c>
      <c r="I201" s="25" t="s">
        <v>414</v>
      </c>
      <c r="J201" s="24"/>
      <c r="K201" s="22">
        <v>20</v>
      </c>
      <c r="L201" s="25" t="s">
        <v>414</v>
      </c>
      <c r="M201" s="24"/>
      <c r="N201" s="22">
        <v>20</v>
      </c>
      <c r="O201" s="25" t="s">
        <v>414</v>
      </c>
      <c r="P201" s="24"/>
      <c r="Q201" s="22">
        <v>20</v>
      </c>
      <c r="R201" s="25" t="s">
        <v>414</v>
      </c>
      <c r="S201" s="26"/>
      <c r="T201" s="22">
        <v>20</v>
      </c>
      <c r="U201" s="25" t="s">
        <v>414</v>
      </c>
      <c r="V201" s="24"/>
      <c r="W201" s="22">
        <v>20</v>
      </c>
      <c r="X201" s="25" t="s">
        <v>414</v>
      </c>
      <c r="Y201" s="24"/>
      <c r="Z201" s="22">
        <v>20</v>
      </c>
      <c r="AA201" s="25" t="s">
        <v>414</v>
      </c>
      <c r="AB201" s="24"/>
      <c r="AC201" s="27"/>
      <c r="AD201" s="6"/>
      <c r="AE201" s="28"/>
      <c r="AF201" s="29"/>
      <c r="AG201" s="30"/>
      <c r="AH201" s="31"/>
    </row>
    <row r="202" spans="1:34" ht="60" x14ac:dyDescent="0.25">
      <c r="A202" s="20">
        <v>187</v>
      </c>
      <c r="B202" s="20" t="s">
        <v>421</v>
      </c>
      <c r="C202" s="21" t="s">
        <v>422</v>
      </c>
      <c r="D202" s="20" t="s">
        <v>125</v>
      </c>
      <c r="E202" s="22">
        <v>20</v>
      </c>
      <c r="F202" s="23" t="s">
        <v>414</v>
      </c>
      <c r="G202" s="24"/>
      <c r="H202" s="22">
        <v>20</v>
      </c>
      <c r="I202" s="25" t="s">
        <v>414</v>
      </c>
      <c r="J202" s="24"/>
      <c r="K202" s="22">
        <v>20</v>
      </c>
      <c r="L202" s="25" t="s">
        <v>414</v>
      </c>
      <c r="M202" s="24"/>
      <c r="N202" s="22">
        <v>20</v>
      </c>
      <c r="O202" s="25" t="s">
        <v>414</v>
      </c>
      <c r="P202" s="24"/>
      <c r="Q202" s="22">
        <v>20</v>
      </c>
      <c r="R202" s="25" t="s">
        <v>414</v>
      </c>
      <c r="S202" s="26"/>
      <c r="T202" s="22">
        <v>20</v>
      </c>
      <c r="U202" s="25" t="s">
        <v>414</v>
      </c>
      <c r="V202" s="24"/>
      <c r="W202" s="22">
        <v>20</v>
      </c>
      <c r="X202" s="25" t="s">
        <v>414</v>
      </c>
      <c r="Y202" s="24"/>
      <c r="Z202" s="22">
        <v>20</v>
      </c>
      <c r="AA202" s="25" t="s">
        <v>414</v>
      </c>
      <c r="AB202" s="24"/>
      <c r="AC202" s="27"/>
      <c r="AD202" s="6"/>
      <c r="AE202" s="28"/>
      <c r="AF202" s="29"/>
      <c r="AG202" s="30"/>
      <c r="AH202" s="31"/>
    </row>
    <row r="203" spans="1:34" ht="60" x14ac:dyDescent="0.25">
      <c r="A203" s="20">
        <v>188</v>
      </c>
      <c r="B203" s="20" t="s">
        <v>423</v>
      </c>
      <c r="C203" s="21" t="s">
        <v>424</v>
      </c>
      <c r="D203" s="20" t="s">
        <v>125</v>
      </c>
      <c r="E203" s="22">
        <v>20</v>
      </c>
      <c r="F203" s="23" t="s">
        <v>414</v>
      </c>
      <c r="G203" s="24"/>
      <c r="H203" s="22">
        <v>20</v>
      </c>
      <c r="I203" s="25" t="s">
        <v>414</v>
      </c>
      <c r="J203" s="24"/>
      <c r="K203" s="22">
        <v>20</v>
      </c>
      <c r="L203" s="25" t="s">
        <v>414</v>
      </c>
      <c r="M203" s="24"/>
      <c r="N203" s="22">
        <v>20</v>
      </c>
      <c r="O203" s="25" t="s">
        <v>414</v>
      </c>
      <c r="P203" s="24"/>
      <c r="Q203" s="22">
        <v>20</v>
      </c>
      <c r="R203" s="25" t="s">
        <v>414</v>
      </c>
      <c r="S203" s="26"/>
      <c r="T203" s="22">
        <v>20</v>
      </c>
      <c r="U203" s="25" t="s">
        <v>414</v>
      </c>
      <c r="V203" s="24"/>
      <c r="W203" s="22">
        <v>20</v>
      </c>
      <c r="X203" s="25" t="s">
        <v>414</v>
      </c>
      <c r="Y203" s="24"/>
      <c r="Z203" s="22">
        <v>20</v>
      </c>
      <c r="AA203" s="25" t="s">
        <v>414</v>
      </c>
      <c r="AB203" s="24"/>
      <c r="AC203" s="27"/>
      <c r="AD203" s="6"/>
      <c r="AE203" s="28"/>
      <c r="AF203" s="29"/>
      <c r="AG203" s="30"/>
      <c r="AH203" s="31"/>
    </row>
    <row r="204" spans="1:34" ht="60" x14ac:dyDescent="0.25">
      <c r="A204" s="20">
        <v>189</v>
      </c>
      <c r="B204" s="20" t="s">
        <v>425</v>
      </c>
      <c r="C204" s="21" t="s">
        <v>424</v>
      </c>
      <c r="D204" s="20" t="s">
        <v>125</v>
      </c>
      <c r="E204" s="22">
        <v>20</v>
      </c>
      <c r="F204" s="23" t="s">
        <v>414</v>
      </c>
      <c r="G204" s="24"/>
      <c r="H204" s="22">
        <v>20</v>
      </c>
      <c r="I204" s="25" t="s">
        <v>414</v>
      </c>
      <c r="J204" s="24"/>
      <c r="K204" s="22">
        <v>20</v>
      </c>
      <c r="L204" s="25" t="s">
        <v>414</v>
      </c>
      <c r="M204" s="24"/>
      <c r="N204" s="22">
        <v>20</v>
      </c>
      <c r="O204" s="25" t="s">
        <v>414</v>
      </c>
      <c r="P204" s="24"/>
      <c r="Q204" s="22">
        <v>20</v>
      </c>
      <c r="R204" s="25" t="s">
        <v>414</v>
      </c>
      <c r="S204" s="26"/>
      <c r="T204" s="22">
        <v>20</v>
      </c>
      <c r="U204" s="25" t="s">
        <v>414</v>
      </c>
      <c r="V204" s="24"/>
      <c r="W204" s="22">
        <v>20</v>
      </c>
      <c r="X204" s="25" t="s">
        <v>414</v>
      </c>
      <c r="Y204" s="24"/>
      <c r="Z204" s="22">
        <v>20</v>
      </c>
      <c r="AA204" s="25" t="s">
        <v>414</v>
      </c>
      <c r="AB204" s="24"/>
      <c r="AC204" s="27"/>
      <c r="AD204" s="6"/>
      <c r="AE204" s="28"/>
      <c r="AF204" s="29"/>
      <c r="AG204" s="30"/>
      <c r="AH204" s="31"/>
    </row>
    <row r="205" spans="1:34" x14ac:dyDescent="0.25">
      <c r="A205" s="85" t="s">
        <v>102</v>
      </c>
      <c r="B205" s="85"/>
      <c r="C205" s="85"/>
      <c r="D205" s="85"/>
      <c r="E205" s="67"/>
      <c r="F205" s="68"/>
      <c r="G205" s="34">
        <f>SUM(G198:G204)</f>
        <v>0</v>
      </c>
      <c r="H205" s="67"/>
      <c r="I205" s="62"/>
      <c r="J205" s="34">
        <f>SUM(J198:J204)</f>
        <v>0</v>
      </c>
      <c r="K205" s="67"/>
      <c r="L205" s="62"/>
      <c r="M205" s="34">
        <f>SUM(M198:M204)</f>
        <v>0</v>
      </c>
      <c r="N205" s="67"/>
      <c r="O205" s="62"/>
      <c r="P205" s="34">
        <f>SUM(P198:P204)</f>
        <v>0</v>
      </c>
      <c r="Q205" s="67"/>
      <c r="R205" s="62"/>
      <c r="S205" s="36">
        <f>SUM(S198:S204)</f>
        <v>0</v>
      </c>
      <c r="T205" s="67"/>
      <c r="U205" s="62"/>
      <c r="V205" s="34">
        <f>SUM(V198:V204)</f>
        <v>0</v>
      </c>
      <c r="W205" s="67"/>
      <c r="X205" s="62"/>
      <c r="Y205" s="34">
        <f>SUM(Y198:Y204)</f>
        <v>0</v>
      </c>
      <c r="Z205" s="67"/>
      <c r="AA205" s="62"/>
      <c r="AB205" s="34">
        <f>SUM(AB198:AB204)</f>
        <v>0</v>
      </c>
      <c r="AC205" s="27" t="s">
        <v>103</v>
      </c>
      <c r="AD205" s="6"/>
      <c r="AE205" s="28"/>
      <c r="AF205" s="29"/>
      <c r="AG205" s="30"/>
      <c r="AH205" s="31"/>
    </row>
    <row r="206" spans="1:34" x14ac:dyDescent="0.25">
      <c r="A206" s="84" t="s">
        <v>426</v>
      </c>
      <c r="B206" s="84"/>
      <c r="C206" s="84"/>
      <c r="D206" s="84"/>
      <c r="E206" s="69"/>
      <c r="F206" s="70"/>
      <c r="G206" s="70"/>
      <c r="H206" s="69"/>
      <c r="I206" s="60"/>
      <c r="J206" s="70"/>
      <c r="K206" s="69"/>
      <c r="L206" s="60"/>
      <c r="M206" s="70"/>
      <c r="N206" s="69"/>
      <c r="O206" s="60"/>
      <c r="P206" s="70"/>
      <c r="Q206" s="69"/>
      <c r="R206" s="60"/>
      <c r="S206" s="71"/>
      <c r="T206" s="69"/>
      <c r="U206" s="60"/>
      <c r="V206" s="70"/>
      <c r="W206" s="69"/>
      <c r="X206" s="60"/>
      <c r="Y206" s="70"/>
      <c r="Z206" s="69"/>
      <c r="AA206" s="60"/>
      <c r="AB206" s="70"/>
      <c r="AC206" s="27" t="s">
        <v>103</v>
      </c>
      <c r="AD206" s="6"/>
      <c r="AE206" s="28"/>
      <c r="AF206" s="29"/>
      <c r="AG206" s="30"/>
      <c r="AH206" s="31"/>
    </row>
    <row r="207" spans="1:34" ht="48" x14ac:dyDescent="0.25">
      <c r="A207" s="42" t="s">
        <v>1</v>
      </c>
      <c r="B207" s="42" t="s">
        <v>105</v>
      </c>
      <c r="C207" s="42" t="s">
        <v>3</v>
      </c>
      <c r="D207" s="42" t="s">
        <v>4</v>
      </c>
      <c r="E207" s="11" t="s">
        <v>5</v>
      </c>
      <c r="F207" s="42" t="s">
        <v>6</v>
      </c>
      <c r="G207" s="42" t="s">
        <v>7</v>
      </c>
      <c r="H207" s="11" t="s">
        <v>5</v>
      </c>
      <c r="I207" s="62" t="s">
        <v>6</v>
      </c>
      <c r="J207" s="42" t="s">
        <v>7</v>
      </c>
      <c r="K207" s="11" t="s">
        <v>5</v>
      </c>
      <c r="L207" s="62" t="s">
        <v>6</v>
      </c>
      <c r="M207" s="42" t="s">
        <v>7</v>
      </c>
      <c r="N207" s="11" t="s">
        <v>5</v>
      </c>
      <c r="O207" s="62" t="s">
        <v>6</v>
      </c>
      <c r="P207" s="42" t="s">
        <v>7</v>
      </c>
      <c r="Q207" s="11" t="s">
        <v>5</v>
      </c>
      <c r="R207" s="62" t="s">
        <v>6</v>
      </c>
      <c r="S207" s="73" t="s">
        <v>7</v>
      </c>
      <c r="T207" s="11" t="s">
        <v>5</v>
      </c>
      <c r="U207" s="62" t="s">
        <v>6</v>
      </c>
      <c r="V207" s="42" t="s">
        <v>7</v>
      </c>
      <c r="W207" s="11" t="s">
        <v>5</v>
      </c>
      <c r="X207" s="62" t="s">
        <v>6</v>
      </c>
      <c r="Y207" s="42" t="s">
        <v>7</v>
      </c>
      <c r="Z207" s="11" t="s">
        <v>5</v>
      </c>
      <c r="AA207" s="62" t="s">
        <v>6</v>
      </c>
      <c r="AB207" s="42" t="s">
        <v>7</v>
      </c>
      <c r="AC207" s="27" t="s">
        <v>103</v>
      </c>
      <c r="AD207" s="6"/>
      <c r="AE207" s="28"/>
      <c r="AF207" s="29"/>
      <c r="AG207" s="30"/>
      <c r="AH207" s="31"/>
    </row>
    <row r="208" spans="1:34" ht="72" x14ac:dyDescent="0.25">
      <c r="A208" s="20">
        <v>190</v>
      </c>
      <c r="B208" s="20" t="s">
        <v>412</v>
      </c>
      <c r="C208" s="21" t="s">
        <v>427</v>
      </c>
      <c r="D208" s="20" t="s">
        <v>125</v>
      </c>
      <c r="E208" s="22">
        <v>20</v>
      </c>
      <c r="F208" s="23" t="s">
        <v>414</v>
      </c>
      <c r="G208" s="24"/>
      <c r="H208" s="22">
        <v>20</v>
      </c>
      <c r="I208" s="25" t="s">
        <v>414</v>
      </c>
      <c r="J208" s="24"/>
      <c r="K208" s="22">
        <v>20</v>
      </c>
      <c r="L208" s="25" t="s">
        <v>414</v>
      </c>
      <c r="M208" s="24"/>
      <c r="N208" s="22">
        <v>20</v>
      </c>
      <c r="O208" s="25" t="s">
        <v>414</v>
      </c>
      <c r="P208" s="24"/>
      <c r="Q208" s="22">
        <v>20</v>
      </c>
      <c r="R208" s="25" t="s">
        <v>414</v>
      </c>
      <c r="S208" s="26"/>
      <c r="T208" s="22">
        <v>20</v>
      </c>
      <c r="U208" s="25" t="s">
        <v>414</v>
      </c>
      <c r="V208" s="24"/>
      <c r="W208" s="22">
        <v>20</v>
      </c>
      <c r="X208" s="25" t="s">
        <v>414</v>
      </c>
      <c r="Y208" s="24"/>
      <c r="Z208" s="22">
        <v>20</v>
      </c>
      <c r="AA208" s="25" t="s">
        <v>414</v>
      </c>
      <c r="AB208" s="24"/>
      <c r="AC208" s="27"/>
      <c r="AD208" s="6"/>
      <c r="AE208" s="28"/>
      <c r="AF208" s="29"/>
      <c r="AG208" s="30"/>
      <c r="AH208" s="31"/>
    </row>
    <row r="209" spans="1:34" ht="72" x14ac:dyDescent="0.25">
      <c r="A209" s="20">
        <v>191</v>
      </c>
      <c r="B209" s="20" t="s">
        <v>428</v>
      </c>
      <c r="C209" s="21" t="s">
        <v>416</v>
      </c>
      <c r="D209" s="20" t="s">
        <v>125</v>
      </c>
      <c r="E209" s="22">
        <v>20</v>
      </c>
      <c r="F209" s="23" t="s">
        <v>414</v>
      </c>
      <c r="G209" s="24"/>
      <c r="H209" s="22">
        <v>20</v>
      </c>
      <c r="I209" s="25" t="s">
        <v>414</v>
      </c>
      <c r="J209" s="24"/>
      <c r="K209" s="22">
        <v>20</v>
      </c>
      <c r="L209" s="25" t="s">
        <v>414</v>
      </c>
      <c r="M209" s="24"/>
      <c r="N209" s="22">
        <v>20</v>
      </c>
      <c r="O209" s="25" t="s">
        <v>414</v>
      </c>
      <c r="P209" s="24"/>
      <c r="Q209" s="22">
        <v>20</v>
      </c>
      <c r="R209" s="25" t="s">
        <v>414</v>
      </c>
      <c r="S209" s="26"/>
      <c r="T209" s="22">
        <v>20</v>
      </c>
      <c r="U209" s="25" t="s">
        <v>414</v>
      </c>
      <c r="V209" s="24"/>
      <c r="W209" s="22">
        <v>20</v>
      </c>
      <c r="X209" s="25" t="s">
        <v>414</v>
      </c>
      <c r="Y209" s="24"/>
      <c r="Z209" s="22">
        <v>20</v>
      </c>
      <c r="AA209" s="25" t="s">
        <v>414</v>
      </c>
      <c r="AB209" s="24"/>
      <c r="AC209" s="27"/>
      <c r="AD209" s="6"/>
      <c r="AE209" s="28"/>
      <c r="AF209" s="29"/>
      <c r="AG209" s="30"/>
      <c r="AH209" s="31"/>
    </row>
    <row r="210" spans="1:34" ht="72" x14ac:dyDescent="0.25">
      <c r="A210" s="20">
        <v>192</v>
      </c>
      <c r="B210" s="20" t="s">
        <v>429</v>
      </c>
      <c r="C210" s="21" t="s">
        <v>418</v>
      </c>
      <c r="D210" s="20" t="s">
        <v>125</v>
      </c>
      <c r="E210" s="22">
        <v>20</v>
      </c>
      <c r="F210" s="23" t="s">
        <v>414</v>
      </c>
      <c r="G210" s="24"/>
      <c r="H210" s="22">
        <v>20</v>
      </c>
      <c r="I210" s="25" t="s">
        <v>414</v>
      </c>
      <c r="J210" s="24"/>
      <c r="K210" s="22">
        <v>20</v>
      </c>
      <c r="L210" s="25" t="s">
        <v>414</v>
      </c>
      <c r="M210" s="24"/>
      <c r="N210" s="22">
        <v>20</v>
      </c>
      <c r="O210" s="25" t="s">
        <v>414</v>
      </c>
      <c r="P210" s="24"/>
      <c r="Q210" s="22">
        <v>20</v>
      </c>
      <c r="R210" s="25" t="s">
        <v>414</v>
      </c>
      <c r="S210" s="26"/>
      <c r="T210" s="22">
        <v>20</v>
      </c>
      <c r="U210" s="25" t="s">
        <v>414</v>
      </c>
      <c r="V210" s="24"/>
      <c r="W210" s="22">
        <v>20</v>
      </c>
      <c r="X210" s="25" t="s">
        <v>414</v>
      </c>
      <c r="Y210" s="24"/>
      <c r="Z210" s="22">
        <v>20</v>
      </c>
      <c r="AA210" s="25" t="s">
        <v>414</v>
      </c>
      <c r="AB210" s="24"/>
      <c r="AC210" s="27"/>
      <c r="AD210" s="6"/>
      <c r="AE210" s="28"/>
      <c r="AF210" s="29"/>
      <c r="AG210" s="30"/>
      <c r="AH210" s="31"/>
    </row>
    <row r="211" spans="1:34" ht="72" x14ac:dyDescent="0.25">
      <c r="A211" s="20">
        <v>193</v>
      </c>
      <c r="B211" s="20" t="s">
        <v>419</v>
      </c>
      <c r="C211" s="21" t="s">
        <v>430</v>
      </c>
      <c r="D211" s="20" t="s">
        <v>125</v>
      </c>
      <c r="E211" s="22">
        <v>20</v>
      </c>
      <c r="F211" s="23" t="s">
        <v>414</v>
      </c>
      <c r="G211" s="24"/>
      <c r="H211" s="22">
        <v>20</v>
      </c>
      <c r="I211" s="25" t="s">
        <v>414</v>
      </c>
      <c r="J211" s="24"/>
      <c r="K211" s="22">
        <v>20</v>
      </c>
      <c r="L211" s="25" t="s">
        <v>414</v>
      </c>
      <c r="M211" s="24"/>
      <c r="N211" s="22">
        <v>20</v>
      </c>
      <c r="O211" s="25" t="s">
        <v>414</v>
      </c>
      <c r="P211" s="24"/>
      <c r="Q211" s="22">
        <v>20</v>
      </c>
      <c r="R211" s="25" t="s">
        <v>414</v>
      </c>
      <c r="S211" s="26"/>
      <c r="T211" s="22">
        <v>20</v>
      </c>
      <c r="U211" s="25" t="s">
        <v>414</v>
      </c>
      <c r="V211" s="24"/>
      <c r="W211" s="22">
        <v>20</v>
      </c>
      <c r="X211" s="25" t="s">
        <v>414</v>
      </c>
      <c r="Y211" s="24"/>
      <c r="Z211" s="22">
        <v>20</v>
      </c>
      <c r="AA211" s="25" t="s">
        <v>414</v>
      </c>
      <c r="AB211" s="24"/>
      <c r="AC211" s="27"/>
      <c r="AD211" s="6"/>
      <c r="AE211" s="28"/>
      <c r="AF211" s="29"/>
      <c r="AG211" s="30"/>
      <c r="AH211" s="31"/>
    </row>
    <row r="212" spans="1:34" ht="60" x14ac:dyDescent="0.25">
      <c r="A212" s="20">
        <v>194</v>
      </c>
      <c r="B212" s="20" t="s">
        <v>421</v>
      </c>
      <c r="C212" s="21" t="s">
        <v>422</v>
      </c>
      <c r="D212" s="20" t="s">
        <v>125</v>
      </c>
      <c r="E212" s="22">
        <v>20</v>
      </c>
      <c r="F212" s="23" t="s">
        <v>414</v>
      </c>
      <c r="G212" s="24"/>
      <c r="H212" s="22">
        <v>20</v>
      </c>
      <c r="I212" s="25" t="s">
        <v>414</v>
      </c>
      <c r="J212" s="24"/>
      <c r="K212" s="22">
        <v>20</v>
      </c>
      <c r="L212" s="25" t="s">
        <v>414</v>
      </c>
      <c r="M212" s="24"/>
      <c r="N212" s="22">
        <v>20</v>
      </c>
      <c r="O212" s="25" t="s">
        <v>414</v>
      </c>
      <c r="P212" s="24"/>
      <c r="Q212" s="22">
        <v>20</v>
      </c>
      <c r="R212" s="25" t="s">
        <v>414</v>
      </c>
      <c r="S212" s="26"/>
      <c r="T212" s="22">
        <v>20</v>
      </c>
      <c r="U212" s="25" t="s">
        <v>414</v>
      </c>
      <c r="V212" s="24"/>
      <c r="W212" s="22">
        <v>20</v>
      </c>
      <c r="X212" s="25" t="s">
        <v>414</v>
      </c>
      <c r="Y212" s="24"/>
      <c r="Z212" s="22">
        <v>20</v>
      </c>
      <c r="AA212" s="25" t="s">
        <v>414</v>
      </c>
      <c r="AB212" s="24"/>
      <c r="AC212" s="27"/>
      <c r="AD212" s="6"/>
      <c r="AE212" s="28"/>
      <c r="AF212" s="29"/>
      <c r="AG212" s="30"/>
      <c r="AH212" s="31"/>
    </row>
    <row r="213" spans="1:34" ht="60" x14ac:dyDescent="0.25">
      <c r="A213" s="20">
        <v>195</v>
      </c>
      <c r="B213" s="20" t="s">
        <v>431</v>
      </c>
      <c r="C213" s="21" t="s">
        <v>424</v>
      </c>
      <c r="D213" s="20" t="s">
        <v>125</v>
      </c>
      <c r="E213" s="22">
        <v>20</v>
      </c>
      <c r="F213" s="23" t="s">
        <v>414</v>
      </c>
      <c r="G213" s="24"/>
      <c r="H213" s="22">
        <v>20</v>
      </c>
      <c r="I213" s="25" t="s">
        <v>414</v>
      </c>
      <c r="J213" s="24"/>
      <c r="K213" s="22">
        <v>20</v>
      </c>
      <c r="L213" s="25" t="s">
        <v>414</v>
      </c>
      <c r="M213" s="24"/>
      <c r="N213" s="22">
        <v>20</v>
      </c>
      <c r="O213" s="25" t="s">
        <v>414</v>
      </c>
      <c r="P213" s="24"/>
      <c r="Q213" s="22">
        <v>20</v>
      </c>
      <c r="R213" s="25" t="s">
        <v>414</v>
      </c>
      <c r="S213" s="26"/>
      <c r="T213" s="22">
        <v>20</v>
      </c>
      <c r="U213" s="25" t="s">
        <v>414</v>
      </c>
      <c r="V213" s="24"/>
      <c r="W213" s="22">
        <v>20</v>
      </c>
      <c r="X213" s="25" t="s">
        <v>414</v>
      </c>
      <c r="Y213" s="24"/>
      <c r="Z213" s="22">
        <v>20</v>
      </c>
      <c r="AA213" s="25" t="s">
        <v>414</v>
      </c>
      <c r="AB213" s="24"/>
      <c r="AC213" s="27"/>
      <c r="AD213" s="6"/>
      <c r="AE213" s="28"/>
      <c r="AF213" s="29"/>
      <c r="AG213" s="30"/>
      <c r="AH213" s="31"/>
    </row>
    <row r="214" spans="1:34" ht="60" x14ac:dyDescent="0.25">
      <c r="A214" s="20">
        <v>196</v>
      </c>
      <c r="B214" s="20" t="s">
        <v>432</v>
      </c>
      <c r="C214" s="21" t="s">
        <v>424</v>
      </c>
      <c r="D214" s="20" t="s">
        <v>125</v>
      </c>
      <c r="E214" s="22">
        <v>20</v>
      </c>
      <c r="F214" s="23" t="s">
        <v>414</v>
      </c>
      <c r="G214" s="24"/>
      <c r="H214" s="22">
        <v>20</v>
      </c>
      <c r="I214" s="25" t="s">
        <v>414</v>
      </c>
      <c r="J214" s="24"/>
      <c r="K214" s="22">
        <v>20</v>
      </c>
      <c r="L214" s="25" t="s">
        <v>414</v>
      </c>
      <c r="M214" s="24"/>
      <c r="N214" s="22">
        <v>20</v>
      </c>
      <c r="O214" s="25" t="s">
        <v>414</v>
      </c>
      <c r="P214" s="24"/>
      <c r="Q214" s="22">
        <v>20</v>
      </c>
      <c r="R214" s="25" t="s">
        <v>414</v>
      </c>
      <c r="S214" s="26"/>
      <c r="T214" s="22">
        <v>20</v>
      </c>
      <c r="U214" s="25" t="s">
        <v>414</v>
      </c>
      <c r="V214" s="24"/>
      <c r="W214" s="22">
        <v>20</v>
      </c>
      <c r="X214" s="25" t="s">
        <v>414</v>
      </c>
      <c r="Y214" s="24"/>
      <c r="Z214" s="22">
        <v>20</v>
      </c>
      <c r="AA214" s="25" t="s">
        <v>414</v>
      </c>
      <c r="AB214" s="24"/>
      <c r="AC214" s="27"/>
      <c r="AD214" s="6"/>
      <c r="AE214" s="28"/>
      <c r="AF214" s="29"/>
      <c r="AG214" s="30"/>
      <c r="AH214" s="31"/>
    </row>
    <row r="215" spans="1:34" x14ac:dyDescent="0.25">
      <c r="A215" s="92" t="s">
        <v>102</v>
      </c>
      <c r="B215" s="92"/>
      <c r="C215" s="92"/>
      <c r="D215" s="92"/>
      <c r="E215" s="67"/>
      <c r="F215" s="74"/>
      <c r="G215" s="75">
        <f>SUM(G208:G214)</f>
        <v>0</v>
      </c>
      <c r="H215" s="67"/>
      <c r="I215" s="76"/>
      <c r="J215" s="75">
        <f>SUM(J208:J214)</f>
        <v>0</v>
      </c>
      <c r="K215" s="67"/>
      <c r="L215" s="76"/>
      <c r="M215" s="75">
        <f>SUM(M208:M214)</f>
        <v>0</v>
      </c>
      <c r="N215" s="67"/>
      <c r="O215" s="76"/>
      <c r="P215" s="75">
        <f>SUM(P208:P214)</f>
        <v>0</v>
      </c>
      <c r="Q215" s="67"/>
      <c r="R215" s="76"/>
      <c r="S215" s="77">
        <f>SUM(S208:S214)</f>
        <v>0</v>
      </c>
      <c r="T215" s="67"/>
      <c r="U215" s="76"/>
      <c r="V215" s="75">
        <f>SUM(V208:V214)</f>
        <v>0</v>
      </c>
      <c r="W215" s="67"/>
      <c r="X215" s="76"/>
      <c r="Y215" s="75">
        <f>SUM(Y208:Y214)</f>
        <v>0</v>
      </c>
      <c r="Z215" s="67"/>
      <c r="AA215" s="76"/>
      <c r="AB215" s="75">
        <f>SUM(AB208:AB214)</f>
        <v>0</v>
      </c>
      <c r="AC215" s="27"/>
      <c r="AD215" s="6"/>
      <c r="AE215" s="28"/>
      <c r="AF215" s="29"/>
      <c r="AG215" s="30"/>
      <c r="AH215" s="31"/>
    </row>
    <row r="216" spans="1:34" x14ac:dyDescent="0.25">
      <c r="A216" s="84" t="s">
        <v>433</v>
      </c>
      <c r="B216" s="84"/>
      <c r="C216" s="84"/>
      <c r="D216" s="84"/>
      <c r="E216" s="69"/>
      <c r="F216" s="70"/>
      <c r="G216" s="70"/>
      <c r="H216" s="69"/>
      <c r="I216" s="60"/>
      <c r="J216" s="70"/>
      <c r="K216" s="69"/>
      <c r="L216" s="60"/>
      <c r="M216" s="70"/>
      <c r="N216" s="69"/>
      <c r="O216" s="60"/>
      <c r="P216" s="70"/>
      <c r="Q216" s="69"/>
      <c r="R216" s="60"/>
      <c r="S216" s="71"/>
      <c r="T216" s="69"/>
      <c r="U216" s="60"/>
      <c r="V216" s="70"/>
      <c r="W216" s="69"/>
      <c r="X216" s="60"/>
      <c r="Y216" s="70"/>
      <c r="Z216" s="69"/>
      <c r="AA216" s="60"/>
      <c r="AB216" s="70"/>
      <c r="AC216" s="27"/>
      <c r="AD216" s="6"/>
      <c r="AE216" s="28"/>
      <c r="AF216" s="29"/>
      <c r="AG216" s="30"/>
      <c r="AH216" s="31"/>
    </row>
    <row r="217" spans="1:34" x14ac:dyDescent="0.25">
      <c r="A217" s="84" t="s">
        <v>434</v>
      </c>
      <c r="B217" s="84"/>
      <c r="C217" s="84"/>
      <c r="D217" s="84"/>
      <c r="E217" s="69"/>
      <c r="F217" s="70"/>
      <c r="G217" s="70"/>
      <c r="H217" s="69"/>
      <c r="I217" s="60"/>
      <c r="J217" s="70"/>
      <c r="K217" s="69"/>
      <c r="L217" s="60"/>
      <c r="M217" s="70"/>
      <c r="N217" s="69"/>
      <c r="O217" s="60"/>
      <c r="P217" s="70"/>
      <c r="Q217" s="69"/>
      <c r="R217" s="60"/>
      <c r="S217" s="71"/>
      <c r="T217" s="69"/>
      <c r="U217" s="60"/>
      <c r="V217" s="70"/>
      <c r="W217" s="69"/>
      <c r="X217" s="60"/>
      <c r="Y217" s="70"/>
      <c r="Z217" s="69"/>
      <c r="AA217" s="60"/>
      <c r="AB217" s="70"/>
      <c r="AC217" s="27"/>
      <c r="AD217" s="6"/>
      <c r="AE217" s="28"/>
      <c r="AF217" s="29"/>
      <c r="AG217" s="30"/>
      <c r="AH217" s="31"/>
    </row>
    <row r="218" spans="1:34" ht="48" x14ac:dyDescent="0.25">
      <c r="A218" s="42" t="s">
        <v>1</v>
      </c>
      <c r="B218" s="42" t="s">
        <v>105</v>
      </c>
      <c r="C218" s="42" t="s">
        <v>3</v>
      </c>
      <c r="D218" s="42" t="s">
        <v>4</v>
      </c>
      <c r="E218" s="11" t="s">
        <v>5</v>
      </c>
      <c r="F218" s="12" t="s">
        <v>6</v>
      </c>
      <c r="G218" s="12" t="s">
        <v>7</v>
      </c>
      <c r="H218" s="11" t="s">
        <v>5</v>
      </c>
      <c r="I218" s="13" t="s">
        <v>6</v>
      </c>
      <c r="J218" s="12" t="s">
        <v>7</v>
      </c>
      <c r="K218" s="11" t="s">
        <v>5</v>
      </c>
      <c r="L218" s="13" t="s">
        <v>6</v>
      </c>
      <c r="M218" s="12" t="s">
        <v>7</v>
      </c>
      <c r="N218" s="11" t="s">
        <v>5</v>
      </c>
      <c r="O218" s="13" t="s">
        <v>6</v>
      </c>
      <c r="P218" s="12" t="s">
        <v>7</v>
      </c>
      <c r="Q218" s="11" t="s">
        <v>5</v>
      </c>
      <c r="R218" s="13" t="s">
        <v>6</v>
      </c>
      <c r="S218" s="14" t="s">
        <v>7</v>
      </c>
      <c r="T218" s="11" t="s">
        <v>5</v>
      </c>
      <c r="U218" s="13" t="s">
        <v>6</v>
      </c>
      <c r="V218" s="12" t="s">
        <v>7</v>
      </c>
      <c r="W218" s="11" t="s">
        <v>5</v>
      </c>
      <c r="X218" s="13" t="s">
        <v>6</v>
      </c>
      <c r="Y218" s="12" t="s">
        <v>7</v>
      </c>
      <c r="Z218" s="11" t="s">
        <v>5</v>
      </c>
      <c r="AA218" s="13" t="s">
        <v>6</v>
      </c>
      <c r="AB218" s="12" t="s">
        <v>7</v>
      </c>
      <c r="AC218" s="27"/>
      <c r="AD218" s="6"/>
      <c r="AE218" s="28"/>
      <c r="AF218" s="29"/>
      <c r="AG218" s="30"/>
      <c r="AH218" s="31"/>
    </row>
    <row r="219" spans="1:34" x14ac:dyDescent="0.25">
      <c r="A219" s="20">
        <v>197</v>
      </c>
      <c r="B219" s="20" t="s">
        <v>435</v>
      </c>
      <c r="C219" s="21" t="s">
        <v>436</v>
      </c>
      <c r="D219" s="20" t="s">
        <v>30</v>
      </c>
      <c r="E219" s="22">
        <v>50</v>
      </c>
      <c r="F219" s="46"/>
      <c r="G219" s="78">
        <f>E219*F219</f>
        <v>0</v>
      </c>
      <c r="H219" s="22">
        <v>50</v>
      </c>
      <c r="I219" s="25">
        <v>30</v>
      </c>
      <c r="J219" s="78">
        <f>H219*I219</f>
        <v>1500</v>
      </c>
      <c r="K219" s="22">
        <v>50</v>
      </c>
      <c r="L219" s="25">
        <v>34</v>
      </c>
      <c r="M219" s="78">
        <f>K219*L219</f>
        <v>1700</v>
      </c>
      <c r="N219" s="22">
        <v>50</v>
      </c>
      <c r="O219" s="25">
        <v>30</v>
      </c>
      <c r="P219" s="78">
        <f>N219*O219</f>
        <v>1500</v>
      </c>
      <c r="Q219" s="22">
        <v>50</v>
      </c>
      <c r="R219" s="25">
        <v>35.28</v>
      </c>
      <c r="S219" s="79">
        <f t="shared" ref="S219:S241" si="57">Q219*R219</f>
        <v>1764</v>
      </c>
      <c r="T219" s="22">
        <v>50</v>
      </c>
      <c r="U219" s="25">
        <v>35</v>
      </c>
      <c r="V219" s="78">
        <f>T219*U219</f>
        <v>1750</v>
      </c>
      <c r="W219" s="22">
        <v>50</v>
      </c>
      <c r="X219" s="25">
        <v>35</v>
      </c>
      <c r="Y219" s="78">
        <f t="shared" ref="Y219:Y241" si="58">W219*X219</f>
        <v>1750</v>
      </c>
      <c r="Z219" s="22">
        <v>50</v>
      </c>
      <c r="AA219" s="25">
        <v>35</v>
      </c>
      <c r="AB219" s="78">
        <f>Z219*AA219</f>
        <v>1750</v>
      </c>
      <c r="AC219" s="27">
        <f>AVERAGE(I219,L219,O219,R219,U219,X219,AA219)</f>
        <v>33.46857142857143</v>
      </c>
      <c r="AD219" s="6">
        <f t="shared" ref="AD219:AD241" si="59">H219*AC219</f>
        <v>1673.4285714285716</v>
      </c>
      <c r="AE219" s="28">
        <f>MEDIAN(I219,L219,O219,R219,U219,X219,AA219)</f>
        <v>35</v>
      </c>
      <c r="AF219" s="29">
        <f t="shared" ref="AF219:AF241" si="60">H219*AE219</f>
        <v>1750</v>
      </c>
      <c r="AG219" s="30">
        <f>AVERAGE(O219,R219,U219,X219,AA219)</f>
        <v>34.055999999999997</v>
      </c>
      <c r="AH219" s="31">
        <f t="shared" ref="AH219:AH241" si="61">AG219*H219</f>
        <v>1702.8</v>
      </c>
    </row>
    <row r="220" spans="1:34" ht="36" x14ac:dyDescent="0.25">
      <c r="A220" s="20">
        <v>198</v>
      </c>
      <c r="B220" s="20" t="s">
        <v>437</v>
      </c>
      <c r="C220" s="21" t="s">
        <v>438</v>
      </c>
      <c r="D220" s="20" t="s">
        <v>30</v>
      </c>
      <c r="E220" s="22">
        <v>700</v>
      </c>
      <c r="F220" s="46"/>
      <c r="G220" s="78">
        <f t="shared" ref="G220:G241" si="62">E220*F220</f>
        <v>0</v>
      </c>
      <c r="H220" s="22">
        <v>700</v>
      </c>
      <c r="I220" s="25">
        <v>1.5</v>
      </c>
      <c r="J220" s="78">
        <f t="shared" ref="J220:J241" si="63">H220*I220</f>
        <v>1050</v>
      </c>
      <c r="K220" s="22">
        <v>700</v>
      </c>
      <c r="L220" s="25">
        <v>2</v>
      </c>
      <c r="M220" s="78">
        <f t="shared" ref="M220:M241" si="64">K220*L220</f>
        <v>1400</v>
      </c>
      <c r="N220" s="22">
        <v>700</v>
      </c>
      <c r="O220" s="25">
        <v>4</v>
      </c>
      <c r="P220" s="78">
        <f t="shared" ref="P220:P241" si="65">N220*O220</f>
        <v>2800</v>
      </c>
      <c r="Q220" s="22">
        <v>700</v>
      </c>
      <c r="R220" s="25">
        <v>2.56</v>
      </c>
      <c r="S220" s="79">
        <f t="shared" si="57"/>
        <v>1792</v>
      </c>
      <c r="T220" s="22">
        <v>700</v>
      </c>
      <c r="U220" s="25">
        <v>2</v>
      </c>
      <c r="V220" s="78">
        <f t="shared" ref="V220:V241" si="66">T220*U220</f>
        <v>1400</v>
      </c>
      <c r="W220" s="22">
        <v>700</v>
      </c>
      <c r="X220" s="25">
        <v>2</v>
      </c>
      <c r="Y220" s="78">
        <f t="shared" si="58"/>
        <v>1400</v>
      </c>
      <c r="Z220" s="22">
        <v>700</v>
      </c>
      <c r="AA220" s="25">
        <v>2</v>
      </c>
      <c r="AB220" s="78">
        <f t="shared" ref="AB220:AB241" si="67">Z220*AA220</f>
        <v>1400</v>
      </c>
      <c r="AC220" s="27">
        <f t="shared" ref="AC220:AC241" si="68">AVERAGE(I220,L220,O220,R220,U220,X220,AA220)</f>
        <v>2.2942857142857145</v>
      </c>
      <c r="AD220" s="6">
        <f t="shared" si="59"/>
        <v>1606.0000000000002</v>
      </c>
      <c r="AE220" s="28">
        <f t="shared" ref="AE220:AE241" si="69">MEDIAN(I220,L220,O220,R220,U220,X220,AA220)</f>
        <v>2</v>
      </c>
      <c r="AF220" s="29">
        <f t="shared" si="60"/>
        <v>1400</v>
      </c>
      <c r="AG220" s="30">
        <f t="shared" ref="AG220:AG241" si="70">AVERAGE(O220,R220,U220,X220,AA220)</f>
        <v>2.512</v>
      </c>
      <c r="AH220" s="31">
        <f t="shared" si="61"/>
        <v>1758.4</v>
      </c>
    </row>
    <row r="221" spans="1:34" ht="60" x14ac:dyDescent="0.25">
      <c r="A221" s="20">
        <v>199</v>
      </c>
      <c r="B221" s="20" t="s">
        <v>439</v>
      </c>
      <c r="C221" s="21" t="s">
        <v>440</v>
      </c>
      <c r="D221" s="20" t="s">
        <v>265</v>
      </c>
      <c r="E221" s="22">
        <v>700</v>
      </c>
      <c r="F221" s="46"/>
      <c r="G221" s="78">
        <f t="shared" si="62"/>
        <v>0</v>
      </c>
      <c r="H221" s="22">
        <v>700</v>
      </c>
      <c r="I221" s="25">
        <v>2</v>
      </c>
      <c r="J221" s="78">
        <f t="shared" si="63"/>
        <v>1400</v>
      </c>
      <c r="K221" s="22">
        <v>700</v>
      </c>
      <c r="L221" s="25">
        <v>3</v>
      </c>
      <c r="M221" s="78">
        <f t="shared" si="64"/>
        <v>2100</v>
      </c>
      <c r="N221" s="22">
        <v>700</v>
      </c>
      <c r="O221" s="25">
        <v>4</v>
      </c>
      <c r="P221" s="78">
        <f t="shared" si="65"/>
        <v>2800</v>
      </c>
      <c r="Q221" s="22">
        <v>700</v>
      </c>
      <c r="R221" s="25">
        <v>5.33</v>
      </c>
      <c r="S221" s="79">
        <f t="shared" si="57"/>
        <v>3731</v>
      </c>
      <c r="T221" s="22">
        <v>700</v>
      </c>
      <c r="U221" s="25">
        <v>3</v>
      </c>
      <c r="V221" s="78">
        <f t="shared" si="66"/>
        <v>2100</v>
      </c>
      <c r="W221" s="22">
        <v>700</v>
      </c>
      <c r="X221" s="25">
        <v>3</v>
      </c>
      <c r="Y221" s="78">
        <f t="shared" si="58"/>
        <v>2100</v>
      </c>
      <c r="Z221" s="22">
        <v>700</v>
      </c>
      <c r="AA221" s="25">
        <v>3</v>
      </c>
      <c r="AB221" s="78">
        <f t="shared" si="67"/>
        <v>2100</v>
      </c>
      <c r="AC221" s="27">
        <f t="shared" si="68"/>
        <v>3.3328571428571427</v>
      </c>
      <c r="AD221" s="6">
        <f t="shared" si="59"/>
        <v>2333</v>
      </c>
      <c r="AE221" s="28">
        <f t="shared" si="69"/>
        <v>3</v>
      </c>
      <c r="AF221" s="29">
        <f t="shared" si="60"/>
        <v>2100</v>
      </c>
      <c r="AG221" s="30">
        <f t="shared" si="70"/>
        <v>3.6659999999999995</v>
      </c>
      <c r="AH221" s="31">
        <f t="shared" si="61"/>
        <v>2566.1999999999998</v>
      </c>
    </row>
    <row r="222" spans="1:34" ht="60" x14ac:dyDescent="0.25">
      <c r="A222" s="20">
        <v>200</v>
      </c>
      <c r="B222" s="20" t="s">
        <v>441</v>
      </c>
      <c r="C222" s="21" t="s">
        <v>442</v>
      </c>
      <c r="D222" s="20" t="s">
        <v>265</v>
      </c>
      <c r="E222" s="22">
        <v>700</v>
      </c>
      <c r="F222" s="46"/>
      <c r="G222" s="78">
        <f t="shared" si="62"/>
        <v>0</v>
      </c>
      <c r="H222" s="22">
        <v>700</v>
      </c>
      <c r="I222" s="25">
        <v>3.2</v>
      </c>
      <c r="J222" s="78">
        <f t="shared" si="63"/>
        <v>2240</v>
      </c>
      <c r="K222" s="22">
        <v>700</v>
      </c>
      <c r="L222" s="25">
        <v>4</v>
      </c>
      <c r="M222" s="78">
        <f t="shared" si="64"/>
        <v>2800</v>
      </c>
      <c r="N222" s="22">
        <v>700</v>
      </c>
      <c r="O222" s="25">
        <v>5</v>
      </c>
      <c r="P222" s="78">
        <f t="shared" si="65"/>
        <v>3500</v>
      </c>
      <c r="Q222" s="22">
        <v>700</v>
      </c>
      <c r="R222" s="25">
        <v>6.38</v>
      </c>
      <c r="S222" s="79">
        <f t="shared" si="57"/>
        <v>4466</v>
      </c>
      <c r="T222" s="22">
        <v>700</v>
      </c>
      <c r="U222" s="25">
        <v>4</v>
      </c>
      <c r="V222" s="78">
        <f t="shared" si="66"/>
        <v>2800</v>
      </c>
      <c r="W222" s="22">
        <v>700</v>
      </c>
      <c r="X222" s="25">
        <v>4</v>
      </c>
      <c r="Y222" s="78">
        <f t="shared" si="58"/>
        <v>2800</v>
      </c>
      <c r="Z222" s="22">
        <v>700</v>
      </c>
      <c r="AA222" s="25">
        <v>4</v>
      </c>
      <c r="AB222" s="78">
        <f t="shared" si="67"/>
        <v>2800</v>
      </c>
      <c r="AC222" s="27">
        <f t="shared" si="68"/>
        <v>4.3685714285714283</v>
      </c>
      <c r="AD222" s="6">
        <f t="shared" si="59"/>
        <v>3058</v>
      </c>
      <c r="AE222" s="28">
        <f t="shared" si="69"/>
        <v>4</v>
      </c>
      <c r="AF222" s="29">
        <f t="shared" si="60"/>
        <v>2800</v>
      </c>
      <c r="AG222" s="30">
        <f t="shared" si="70"/>
        <v>4.6760000000000002</v>
      </c>
      <c r="AH222" s="31">
        <f t="shared" si="61"/>
        <v>3273.2000000000003</v>
      </c>
    </row>
    <row r="223" spans="1:34" ht="132" x14ac:dyDescent="0.25">
      <c r="A223" s="20">
        <v>201</v>
      </c>
      <c r="B223" s="20" t="s">
        <v>443</v>
      </c>
      <c r="C223" s="21" t="s">
        <v>444</v>
      </c>
      <c r="D223" s="20" t="s">
        <v>445</v>
      </c>
      <c r="E223" s="22">
        <v>800</v>
      </c>
      <c r="F223" s="46"/>
      <c r="G223" s="78">
        <f t="shared" si="62"/>
        <v>0</v>
      </c>
      <c r="H223" s="22">
        <v>800</v>
      </c>
      <c r="I223" s="25">
        <v>280</v>
      </c>
      <c r="J223" s="78">
        <f t="shared" si="63"/>
        <v>224000</v>
      </c>
      <c r="K223" s="22">
        <v>800</v>
      </c>
      <c r="L223" s="25">
        <v>331</v>
      </c>
      <c r="M223" s="78">
        <f t="shared" si="64"/>
        <v>264800</v>
      </c>
      <c r="N223" s="22">
        <v>800</v>
      </c>
      <c r="O223" s="25">
        <v>65</v>
      </c>
      <c r="P223" s="78">
        <f t="shared" si="65"/>
        <v>52000</v>
      </c>
      <c r="Q223" s="22">
        <v>800</v>
      </c>
      <c r="R223" s="25">
        <v>72</v>
      </c>
      <c r="S223" s="79">
        <f t="shared" si="57"/>
        <v>57600</v>
      </c>
      <c r="T223" s="22">
        <v>800</v>
      </c>
      <c r="U223" s="25">
        <v>333</v>
      </c>
      <c r="V223" s="78">
        <f t="shared" si="66"/>
        <v>266400</v>
      </c>
      <c r="W223" s="22">
        <v>800</v>
      </c>
      <c r="X223" s="25">
        <v>321</v>
      </c>
      <c r="Y223" s="78">
        <f t="shared" si="58"/>
        <v>256800</v>
      </c>
      <c r="Z223" s="22">
        <v>800</v>
      </c>
      <c r="AA223" s="25">
        <v>329</v>
      </c>
      <c r="AB223" s="78">
        <f t="shared" si="67"/>
        <v>263200</v>
      </c>
      <c r="AC223" s="27">
        <f t="shared" si="68"/>
        <v>247.28571428571428</v>
      </c>
      <c r="AD223" s="6">
        <f t="shared" si="59"/>
        <v>197828.57142857142</v>
      </c>
      <c r="AE223" s="28">
        <f t="shared" si="69"/>
        <v>321</v>
      </c>
      <c r="AF223" s="29">
        <f t="shared" si="60"/>
        <v>256800</v>
      </c>
      <c r="AG223" s="30">
        <f t="shared" si="70"/>
        <v>224</v>
      </c>
      <c r="AH223" s="31">
        <f t="shared" si="61"/>
        <v>179200</v>
      </c>
    </row>
    <row r="224" spans="1:34" ht="168" x14ac:dyDescent="0.25">
      <c r="A224" s="20">
        <v>202</v>
      </c>
      <c r="B224" s="20" t="s">
        <v>446</v>
      </c>
      <c r="C224" s="21" t="s">
        <v>447</v>
      </c>
      <c r="D224" s="20" t="s">
        <v>445</v>
      </c>
      <c r="E224" s="22">
        <v>800</v>
      </c>
      <c r="F224" s="46"/>
      <c r="G224" s="78">
        <f t="shared" si="62"/>
        <v>0</v>
      </c>
      <c r="H224" s="22">
        <v>800</v>
      </c>
      <c r="I224" s="25">
        <v>180</v>
      </c>
      <c r="J224" s="78">
        <f t="shared" si="63"/>
        <v>144000</v>
      </c>
      <c r="K224" s="22">
        <v>800</v>
      </c>
      <c r="L224" s="25">
        <v>214</v>
      </c>
      <c r="M224" s="78">
        <f t="shared" si="64"/>
        <v>171200</v>
      </c>
      <c r="N224" s="22">
        <v>800</v>
      </c>
      <c r="O224" s="25">
        <v>75</v>
      </c>
      <c r="P224" s="78">
        <f t="shared" si="65"/>
        <v>60000</v>
      </c>
      <c r="Q224" s="22">
        <v>800</v>
      </c>
      <c r="R224" s="25">
        <v>109.68</v>
      </c>
      <c r="S224" s="79">
        <f t="shared" si="57"/>
        <v>87744</v>
      </c>
      <c r="T224" s="22">
        <v>800</v>
      </c>
      <c r="U224" s="25">
        <v>215</v>
      </c>
      <c r="V224" s="78">
        <f t="shared" si="66"/>
        <v>172000</v>
      </c>
      <c r="W224" s="22">
        <v>800</v>
      </c>
      <c r="X224" s="25">
        <v>203</v>
      </c>
      <c r="Y224" s="78">
        <f t="shared" si="58"/>
        <v>162400</v>
      </c>
      <c r="Z224" s="22">
        <v>800</v>
      </c>
      <c r="AA224" s="25">
        <v>216</v>
      </c>
      <c r="AB224" s="78">
        <f t="shared" si="67"/>
        <v>172800</v>
      </c>
      <c r="AC224" s="27">
        <f t="shared" si="68"/>
        <v>173.24</v>
      </c>
      <c r="AD224" s="6">
        <f t="shared" si="59"/>
        <v>138592</v>
      </c>
      <c r="AE224" s="28">
        <f t="shared" si="69"/>
        <v>203</v>
      </c>
      <c r="AF224" s="29">
        <f t="shared" si="60"/>
        <v>162400</v>
      </c>
      <c r="AG224" s="30">
        <f t="shared" si="70"/>
        <v>163.73600000000002</v>
      </c>
      <c r="AH224" s="31">
        <f t="shared" si="61"/>
        <v>130988.80000000002</v>
      </c>
    </row>
    <row r="225" spans="1:34" ht="36" x14ac:dyDescent="0.25">
      <c r="A225" s="20">
        <v>203</v>
      </c>
      <c r="B225" s="20" t="s">
        <v>448</v>
      </c>
      <c r="C225" s="21" t="s">
        <v>449</v>
      </c>
      <c r="D225" s="20" t="s">
        <v>450</v>
      </c>
      <c r="E225" s="22">
        <v>50</v>
      </c>
      <c r="F225" s="23"/>
      <c r="G225" s="78">
        <f t="shared" si="62"/>
        <v>0</v>
      </c>
      <c r="H225" s="22">
        <v>50</v>
      </c>
      <c r="I225" s="25">
        <v>28</v>
      </c>
      <c r="J225" s="78">
        <f t="shared" si="63"/>
        <v>1400</v>
      </c>
      <c r="K225" s="22">
        <v>50</v>
      </c>
      <c r="L225" s="25">
        <v>31</v>
      </c>
      <c r="M225" s="78">
        <f t="shared" si="64"/>
        <v>1550</v>
      </c>
      <c r="N225" s="22">
        <v>50</v>
      </c>
      <c r="O225" s="25">
        <v>20</v>
      </c>
      <c r="P225" s="78">
        <f t="shared" si="65"/>
        <v>1000</v>
      </c>
      <c r="Q225" s="22">
        <v>50</v>
      </c>
      <c r="R225" s="25">
        <v>44.19</v>
      </c>
      <c r="S225" s="79">
        <f t="shared" si="57"/>
        <v>2209.5</v>
      </c>
      <c r="T225" s="22">
        <v>50</v>
      </c>
      <c r="U225" s="25">
        <v>33</v>
      </c>
      <c r="V225" s="78">
        <f t="shared" si="66"/>
        <v>1650</v>
      </c>
      <c r="W225" s="22">
        <v>50</v>
      </c>
      <c r="X225" s="25">
        <v>33</v>
      </c>
      <c r="Y225" s="78">
        <f t="shared" si="58"/>
        <v>1650</v>
      </c>
      <c r="Z225" s="22">
        <v>50</v>
      </c>
      <c r="AA225" s="25">
        <v>33</v>
      </c>
      <c r="AB225" s="78">
        <f t="shared" si="67"/>
        <v>1650</v>
      </c>
      <c r="AC225" s="27">
        <f t="shared" si="68"/>
        <v>31.741428571428571</v>
      </c>
      <c r="AD225" s="6">
        <f t="shared" si="59"/>
        <v>1587.0714285714284</v>
      </c>
      <c r="AE225" s="28">
        <f t="shared" si="69"/>
        <v>33</v>
      </c>
      <c r="AF225" s="29">
        <f t="shared" si="60"/>
        <v>1650</v>
      </c>
      <c r="AG225" s="30">
        <f t="shared" si="70"/>
        <v>32.637999999999998</v>
      </c>
      <c r="AH225" s="31">
        <f t="shared" si="61"/>
        <v>1631.8999999999999</v>
      </c>
    </row>
    <row r="226" spans="1:34" ht="60" x14ac:dyDescent="0.25">
      <c r="A226" s="20">
        <v>204</v>
      </c>
      <c r="B226" s="20" t="s">
        <v>451</v>
      </c>
      <c r="C226" s="21" t="s">
        <v>452</v>
      </c>
      <c r="D226" s="20" t="s">
        <v>453</v>
      </c>
      <c r="E226" s="22">
        <v>30</v>
      </c>
      <c r="F226" s="46"/>
      <c r="G226" s="78">
        <f t="shared" si="62"/>
        <v>0</v>
      </c>
      <c r="H226" s="22">
        <v>30</v>
      </c>
      <c r="I226" s="25">
        <v>120</v>
      </c>
      <c r="J226" s="78">
        <f t="shared" si="63"/>
        <v>3600</v>
      </c>
      <c r="K226" s="22">
        <v>30</v>
      </c>
      <c r="L226" s="25">
        <v>141</v>
      </c>
      <c r="M226" s="78">
        <f t="shared" si="64"/>
        <v>4230</v>
      </c>
      <c r="N226" s="22">
        <v>30</v>
      </c>
      <c r="O226" s="25">
        <v>15</v>
      </c>
      <c r="P226" s="78">
        <f t="shared" si="65"/>
        <v>450</v>
      </c>
      <c r="Q226" s="22">
        <v>30</v>
      </c>
      <c r="R226" s="25">
        <v>14.4</v>
      </c>
      <c r="S226" s="79">
        <f t="shared" si="57"/>
        <v>432</v>
      </c>
      <c r="T226" s="22">
        <v>30</v>
      </c>
      <c r="U226" s="25">
        <v>139</v>
      </c>
      <c r="V226" s="78">
        <f t="shared" si="66"/>
        <v>4170</v>
      </c>
      <c r="W226" s="22">
        <v>30</v>
      </c>
      <c r="X226" s="25">
        <v>138</v>
      </c>
      <c r="Y226" s="78">
        <f t="shared" si="58"/>
        <v>4140</v>
      </c>
      <c r="Z226" s="22">
        <v>30</v>
      </c>
      <c r="AA226" s="25">
        <v>141</v>
      </c>
      <c r="AB226" s="78">
        <f t="shared" si="67"/>
        <v>4230</v>
      </c>
      <c r="AC226" s="27">
        <f t="shared" si="68"/>
        <v>101.2</v>
      </c>
      <c r="AD226" s="6">
        <f t="shared" si="59"/>
        <v>3036</v>
      </c>
      <c r="AE226" s="28">
        <f t="shared" si="69"/>
        <v>138</v>
      </c>
      <c r="AF226" s="29">
        <f t="shared" si="60"/>
        <v>4140</v>
      </c>
      <c r="AG226" s="30">
        <f t="shared" si="70"/>
        <v>89.47999999999999</v>
      </c>
      <c r="AH226" s="31">
        <f t="shared" si="61"/>
        <v>2684.3999999999996</v>
      </c>
    </row>
    <row r="227" spans="1:34" ht="36" x14ac:dyDescent="0.25">
      <c r="A227" s="20">
        <v>205</v>
      </c>
      <c r="B227" s="20" t="s">
        <v>454</v>
      </c>
      <c r="C227" s="21" t="s">
        <v>455</v>
      </c>
      <c r="D227" s="20" t="s">
        <v>456</v>
      </c>
      <c r="E227" s="22">
        <v>10</v>
      </c>
      <c r="F227" s="23"/>
      <c r="G227" s="78">
        <f t="shared" si="62"/>
        <v>0</v>
      </c>
      <c r="H227" s="22">
        <v>10</v>
      </c>
      <c r="I227" s="25">
        <v>400</v>
      </c>
      <c r="J227" s="78">
        <f t="shared" si="63"/>
        <v>4000</v>
      </c>
      <c r="K227" s="22">
        <v>10</v>
      </c>
      <c r="L227" s="25">
        <v>472</v>
      </c>
      <c r="M227" s="78">
        <f t="shared" si="64"/>
        <v>4720</v>
      </c>
      <c r="N227" s="22">
        <v>10</v>
      </c>
      <c r="O227" s="25">
        <v>30</v>
      </c>
      <c r="P227" s="78">
        <f t="shared" si="65"/>
        <v>300</v>
      </c>
      <c r="Q227" s="22">
        <v>10</v>
      </c>
      <c r="R227" s="25">
        <v>194.46</v>
      </c>
      <c r="S227" s="79">
        <f t="shared" si="57"/>
        <v>1944.6000000000001</v>
      </c>
      <c r="T227" s="22">
        <v>10</v>
      </c>
      <c r="U227" s="25">
        <v>474</v>
      </c>
      <c r="V227" s="78">
        <f t="shared" si="66"/>
        <v>4740</v>
      </c>
      <c r="W227" s="22">
        <v>10</v>
      </c>
      <c r="X227" s="25">
        <v>470</v>
      </c>
      <c r="Y227" s="78">
        <f t="shared" si="58"/>
        <v>4700</v>
      </c>
      <c r="Z227" s="22">
        <v>10</v>
      </c>
      <c r="AA227" s="25">
        <v>474</v>
      </c>
      <c r="AB227" s="78">
        <f t="shared" si="67"/>
        <v>4740</v>
      </c>
      <c r="AC227" s="27">
        <f t="shared" si="68"/>
        <v>359.20857142857142</v>
      </c>
      <c r="AD227" s="6">
        <f t="shared" si="59"/>
        <v>3592.0857142857139</v>
      </c>
      <c r="AE227" s="28">
        <f t="shared" si="69"/>
        <v>470</v>
      </c>
      <c r="AF227" s="29">
        <f t="shared" si="60"/>
        <v>4700</v>
      </c>
      <c r="AG227" s="30">
        <f t="shared" si="70"/>
        <v>328.49200000000002</v>
      </c>
      <c r="AH227" s="31">
        <f t="shared" si="61"/>
        <v>3284.92</v>
      </c>
    </row>
    <row r="228" spans="1:34" ht="132" x14ac:dyDescent="0.25">
      <c r="A228" s="20">
        <v>206</v>
      </c>
      <c r="B228" s="20" t="s">
        <v>457</v>
      </c>
      <c r="C228" s="21" t="s">
        <v>458</v>
      </c>
      <c r="D228" s="20" t="s">
        <v>459</v>
      </c>
      <c r="E228" s="22">
        <v>800</v>
      </c>
      <c r="F228" s="46"/>
      <c r="G228" s="78">
        <f t="shared" si="62"/>
        <v>0</v>
      </c>
      <c r="H228" s="22">
        <v>800</v>
      </c>
      <c r="I228" s="25">
        <v>150</v>
      </c>
      <c r="J228" s="78">
        <f t="shared" si="63"/>
        <v>120000</v>
      </c>
      <c r="K228" s="22">
        <v>800</v>
      </c>
      <c r="L228" s="25">
        <v>167</v>
      </c>
      <c r="M228" s="78">
        <f t="shared" si="64"/>
        <v>133600</v>
      </c>
      <c r="N228" s="22">
        <v>800</v>
      </c>
      <c r="O228" s="25">
        <v>40</v>
      </c>
      <c r="P228" s="78">
        <f t="shared" si="65"/>
        <v>32000</v>
      </c>
      <c r="Q228" s="22">
        <v>800</v>
      </c>
      <c r="R228" s="25">
        <v>72</v>
      </c>
      <c r="S228" s="79">
        <f t="shared" si="57"/>
        <v>57600</v>
      </c>
      <c r="T228" s="22">
        <v>800</v>
      </c>
      <c r="U228" s="25">
        <v>176</v>
      </c>
      <c r="V228" s="78">
        <f t="shared" si="66"/>
        <v>140800</v>
      </c>
      <c r="W228" s="22">
        <v>800</v>
      </c>
      <c r="X228" s="25">
        <v>169</v>
      </c>
      <c r="Y228" s="78">
        <f t="shared" si="58"/>
        <v>135200</v>
      </c>
      <c r="Z228" s="22">
        <v>800</v>
      </c>
      <c r="AA228" s="25">
        <v>175</v>
      </c>
      <c r="AB228" s="78">
        <f t="shared" si="67"/>
        <v>140000</v>
      </c>
      <c r="AC228" s="27">
        <f t="shared" si="68"/>
        <v>135.57142857142858</v>
      </c>
      <c r="AD228" s="6">
        <f t="shared" si="59"/>
        <v>108457.14285714287</v>
      </c>
      <c r="AE228" s="28">
        <f t="shared" si="69"/>
        <v>167</v>
      </c>
      <c r="AF228" s="29">
        <f t="shared" si="60"/>
        <v>133600</v>
      </c>
      <c r="AG228" s="30">
        <f t="shared" si="70"/>
        <v>126.4</v>
      </c>
      <c r="AH228" s="31">
        <f t="shared" si="61"/>
        <v>101120</v>
      </c>
    </row>
    <row r="229" spans="1:34" ht="36" x14ac:dyDescent="0.25">
      <c r="A229" s="20">
        <v>207</v>
      </c>
      <c r="B229" s="20" t="s">
        <v>460</v>
      </c>
      <c r="C229" s="21" t="s">
        <v>461</v>
      </c>
      <c r="D229" s="20" t="s">
        <v>462</v>
      </c>
      <c r="E229" s="22">
        <v>50</v>
      </c>
      <c r="F229" s="23"/>
      <c r="G229" s="78">
        <f t="shared" si="62"/>
        <v>0</v>
      </c>
      <c r="H229" s="22">
        <v>50</v>
      </c>
      <c r="I229" s="25">
        <v>45</v>
      </c>
      <c r="J229" s="78">
        <f t="shared" si="63"/>
        <v>2250</v>
      </c>
      <c r="K229" s="22">
        <v>50</v>
      </c>
      <c r="L229" s="25">
        <v>53</v>
      </c>
      <c r="M229" s="78">
        <f t="shared" si="64"/>
        <v>2650</v>
      </c>
      <c r="N229" s="22">
        <v>50</v>
      </c>
      <c r="O229" s="25">
        <v>30</v>
      </c>
      <c r="P229" s="78">
        <f t="shared" si="65"/>
        <v>1500</v>
      </c>
      <c r="Q229" s="22">
        <v>50</v>
      </c>
      <c r="R229" s="25">
        <v>29.7</v>
      </c>
      <c r="S229" s="79">
        <f t="shared" si="57"/>
        <v>1485</v>
      </c>
      <c r="T229" s="22">
        <v>50</v>
      </c>
      <c r="U229" s="25">
        <v>53</v>
      </c>
      <c r="V229" s="78">
        <f t="shared" si="66"/>
        <v>2650</v>
      </c>
      <c r="W229" s="22">
        <v>50</v>
      </c>
      <c r="X229" s="25">
        <v>51</v>
      </c>
      <c r="Y229" s="78">
        <f t="shared" si="58"/>
        <v>2550</v>
      </c>
      <c r="Z229" s="22">
        <v>50</v>
      </c>
      <c r="AA229" s="25">
        <v>53</v>
      </c>
      <c r="AB229" s="78">
        <f t="shared" si="67"/>
        <v>2650</v>
      </c>
      <c r="AC229" s="27">
        <f t="shared" si="68"/>
        <v>44.957142857142856</v>
      </c>
      <c r="AD229" s="6">
        <f t="shared" si="59"/>
        <v>2247.8571428571427</v>
      </c>
      <c r="AE229" s="28">
        <f t="shared" si="69"/>
        <v>51</v>
      </c>
      <c r="AF229" s="29">
        <f t="shared" si="60"/>
        <v>2550</v>
      </c>
      <c r="AG229" s="30">
        <f t="shared" si="70"/>
        <v>43.339999999999996</v>
      </c>
      <c r="AH229" s="31">
        <f t="shared" si="61"/>
        <v>2167</v>
      </c>
    </row>
    <row r="230" spans="1:34" ht="72" x14ac:dyDescent="0.25">
      <c r="A230" s="20">
        <v>208</v>
      </c>
      <c r="B230" s="20" t="s">
        <v>463</v>
      </c>
      <c r="C230" s="21" t="s">
        <v>464</v>
      </c>
      <c r="D230" s="20" t="s">
        <v>459</v>
      </c>
      <c r="E230" s="22">
        <v>800</v>
      </c>
      <c r="F230" s="23"/>
      <c r="G230" s="78">
        <f t="shared" si="62"/>
        <v>0</v>
      </c>
      <c r="H230" s="22">
        <v>800</v>
      </c>
      <c r="I230" s="25">
        <v>45</v>
      </c>
      <c r="J230" s="78">
        <f t="shared" si="63"/>
        <v>36000</v>
      </c>
      <c r="K230" s="22">
        <v>800</v>
      </c>
      <c r="L230" s="25">
        <v>54</v>
      </c>
      <c r="M230" s="78">
        <f t="shared" si="64"/>
        <v>43200</v>
      </c>
      <c r="N230" s="22">
        <v>800</v>
      </c>
      <c r="O230" s="25">
        <v>40</v>
      </c>
      <c r="P230" s="78">
        <f t="shared" si="65"/>
        <v>32000</v>
      </c>
      <c r="Q230" s="22">
        <v>800</v>
      </c>
      <c r="R230" s="25">
        <v>37.229999999999997</v>
      </c>
      <c r="S230" s="79">
        <f t="shared" si="57"/>
        <v>29783.999999999996</v>
      </c>
      <c r="T230" s="22">
        <v>800</v>
      </c>
      <c r="U230" s="25">
        <v>53</v>
      </c>
      <c r="V230" s="78">
        <f t="shared" si="66"/>
        <v>42400</v>
      </c>
      <c r="W230" s="22">
        <v>800</v>
      </c>
      <c r="X230" s="25">
        <v>52</v>
      </c>
      <c r="Y230" s="78">
        <f t="shared" si="58"/>
        <v>41600</v>
      </c>
      <c r="Z230" s="22">
        <v>800</v>
      </c>
      <c r="AA230" s="25">
        <v>54</v>
      </c>
      <c r="AB230" s="78">
        <f t="shared" si="67"/>
        <v>43200</v>
      </c>
      <c r="AC230" s="27">
        <f t="shared" si="68"/>
        <v>47.89</v>
      </c>
      <c r="AD230" s="6">
        <f t="shared" si="59"/>
        <v>38312</v>
      </c>
      <c r="AE230" s="28">
        <f t="shared" si="69"/>
        <v>52</v>
      </c>
      <c r="AF230" s="29">
        <f t="shared" si="60"/>
        <v>41600</v>
      </c>
      <c r="AG230" s="30">
        <f t="shared" si="70"/>
        <v>47.245999999999995</v>
      </c>
      <c r="AH230" s="31">
        <f t="shared" si="61"/>
        <v>37796.799999999996</v>
      </c>
    </row>
    <row r="231" spans="1:34" ht="168" x14ac:dyDescent="0.25">
      <c r="A231" s="20">
        <v>209</v>
      </c>
      <c r="B231" s="20" t="s">
        <v>465</v>
      </c>
      <c r="C231" s="21" t="s">
        <v>466</v>
      </c>
      <c r="D231" s="20" t="s">
        <v>445</v>
      </c>
      <c r="E231" s="22">
        <v>800</v>
      </c>
      <c r="F231" s="23"/>
      <c r="G231" s="78">
        <f t="shared" si="62"/>
        <v>0</v>
      </c>
      <c r="H231" s="22">
        <v>800</v>
      </c>
      <c r="I231" s="25">
        <v>60</v>
      </c>
      <c r="J231" s="78">
        <f t="shared" si="63"/>
        <v>48000</v>
      </c>
      <c r="K231" s="22">
        <v>800</v>
      </c>
      <c r="L231" s="25">
        <v>70</v>
      </c>
      <c r="M231" s="78">
        <f t="shared" si="64"/>
        <v>56000</v>
      </c>
      <c r="N231" s="22">
        <v>800</v>
      </c>
      <c r="O231" s="25">
        <v>45</v>
      </c>
      <c r="P231" s="78">
        <f t="shared" si="65"/>
        <v>36000</v>
      </c>
      <c r="Q231" s="22">
        <v>800</v>
      </c>
      <c r="R231" s="25">
        <v>40.44</v>
      </c>
      <c r="S231" s="79">
        <f t="shared" si="57"/>
        <v>32352</v>
      </c>
      <c r="T231" s="22">
        <v>800</v>
      </c>
      <c r="U231" s="25">
        <v>71</v>
      </c>
      <c r="V231" s="78">
        <f t="shared" si="66"/>
        <v>56800</v>
      </c>
      <c r="W231" s="22">
        <v>800</v>
      </c>
      <c r="X231" s="25">
        <v>68</v>
      </c>
      <c r="Y231" s="78">
        <f t="shared" si="58"/>
        <v>54400</v>
      </c>
      <c r="Z231" s="22">
        <v>800</v>
      </c>
      <c r="AA231" s="25">
        <v>70</v>
      </c>
      <c r="AB231" s="78">
        <f t="shared" si="67"/>
        <v>56000</v>
      </c>
      <c r="AC231" s="27">
        <f t="shared" si="68"/>
        <v>60.634285714285717</v>
      </c>
      <c r="AD231" s="6">
        <f t="shared" si="59"/>
        <v>48507.428571428572</v>
      </c>
      <c r="AE231" s="28">
        <f t="shared" si="69"/>
        <v>68</v>
      </c>
      <c r="AF231" s="29">
        <f t="shared" si="60"/>
        <v>54400</v>
      </c>
      <c r="AG231" s="30">
        <f t="shared" si="70"/>
        <v>58.887999999999998</v>
      </c>
      <c r="AH231" s="31">
        <f t="shared" si="61"/>
        <v>47110.400000000001</v>
      </c>
    </row>
    <row r="232" spans="1:34" ht="36" x14ac:dyDescent="0.25">
      <c r="A232" s="20">
        <v>210</v>
      </c>
      <c r="B232" s="20" t="s">
        <v>467</v>
      </c>
      <c r="C232" s="21" t="s">
        <v>468</v>
      </c>
      <c r="D232" s="20" t="s">
        <v>469</v>
      </c>
      <c r="E232" s="22">
        <v>20</v>
      </c>
      <c r="F232" s="23"/>
      <c r="G232" s="78">
        <f t="shared" si="62"/>
        <v>0</v>
      </c>
      <c r="H232" s="22">
        <v>20</v>
      </c>
      <c r="I232" s="25">
        <v>40</v>
      </c>
      <c r="J232" s="78">
        <f t="shared" si="63"/>
        <v>800</v>
      </c>
      <c r="K232" s="22">
        <v>20</v>
      </c>
      <c r="L232" s="25">
        <v>46</v>
      </c>
      <c r="M232" s="78">
        <f t="shared" si="64"/>
        <v>920</v>
      </c>
      <c r="N232" s="22">
        <v>20</v>
      </c>
      <c r="O232" s="25">
        <v>45</v>
      </c>
      <c r="P232" s="78">
        <f t="shared" si="65"/>
        <v>900</v>
      </c>
      <c r="Q232" s="22">
        <v>20</v>
      </c>
      <c r="R232" s="25">
        <v>91.14</v>
      </c>
      <c r="S232" s="79">
        <f t="shared" si="57"/>
        <v>1822.8</v>
      </c>
      <c r="T232" s="22">
        <v>20</v>
      </c>
      <c r="U232" s="25">
        <v>48</v>
      </c>
      <c r="V232" s="78">
        <f t="shared" si="66"/>
        <v>960</v>
      </c>
      <c r="W232" s="22">
        <v>20</v>
      </c>
      <c r="X232" s="25">
        <v>46</v>
      </c>
      <c r="Y232" s="78">
        <f t="shared" si="58"/>
        <v>920</v>
      </c>
      <c r="Z232" s="22">
        <v>20</v>
      </c>
      <c r="AA232" s="25">
        <v>47</v>
      </c>
      <c r="AB232" s="78">
        <f t="shared" si="67"/>
        <v>940</v>
      </c>
      <c r="AC232" s="27">
        <f t="shared" si="68"/>
        <v>51.877142857142857</v>
      </c>
      <c r="AD232" s="6">
        <f t="shared" si="59"/>
        <v>1037.5428571428572</v>
      </c>
      <c r="AE232" s="28">
        <f t="shared" si="69"/>
        <v>46</v>
      </c>
      <c r="AF232" s="29">
        <f t="shared" si="60"/>
        <v>920</v>
      </c>
      <c r="AG232" s="30">
        <f t="shared" si="70"/>
        <v>55.427999999999997</v>
      </c>
      <c r="AH232" s="31">
        <f t="shared" si="61"/>
        <v>1108.56</v>
      </c>
    </row>
    <row r="233" spans="1:34" ht="48" x14ac:dyDescent="0.25">
      <c r="A233" s="20">
        <v>211</v>
      </c>
      <c r="B233" s="20" t="s">
        <v>470</v>
      </c>
      <c r="C233" s="21" t="s">
        <v>471</v>
      </c>
      <c r="D233" s="20" t="s">
        <v>462</v>
      </c>
      <c r="E233" s="22">
        <v>30</v>
      </c>
      <c r="F233" s="23"/>
      <c r="G233" s="78">
        <f t="shared" si="62"/>
        <v>0</v>
      </c>
      <c r="H233" s="22">
        <v>30</v>
      </c>
      <c r="I233" s="25">
        <v>40</v>
      </c>
      <c r="J233" s="78">
        <f t="shared" si="63"/>
        <v>1200</v>
      </c>
      <c r="K233" s="22">
        <v>30</v>
      </c>
      <c r="L233" s="25">
        <v>46</v>
      </c>
      <c r="M233" s="78">
        <f t="shared" si="64"/>
        <v>1380</v>
      </c>
      <c r="N233" s="22">
        <v>30</v>
      </c>
      <c r="O233" s="25">
        <v>38</v>
      </c>
      <c r="P233" s="78">
        <f t="shared" si="65"/>
        <v>1140</v>
      </c>
      <c r="Q233" s="22">
        <v>30</v>
      </c>
      <c r="R233" s="25">
        <v>40.26</v>
      </c>
      <c r="S233" s="79">
        <f t="shared" si="57"/>
        <v>1207.8</v>
      </c>
      <c r="T233" s="22">
        <v>30</v>
      </c>
      <c r="U233" s="25">
        <v>48</v>
      </c>
      <c r="V233" s="78">
        <f t="shared" si="66"/>
        <v>1440</v>
      </c>
      <c r="W233" s="22">
        <v>30</v>
      </c>
      <c r="X233" s="25">
        <v>45</v>
      </c>
      <c r="Y233" s="78">
        <f t="shared" si="58"/>
        <v>1350</v>
      </c>
      <c r="Z233" s="22">
        <v>30</v>
      </c>
      <c r="AA233" s="25">
        <v>48</v>
      </c>
      <c r="AB233" s="78">
        <f t="shared" si="67"/>
        <v>1440</v>
      </c>
      <c r="AC233" s="27">
        <f t="shared" si="68"/>
        <v>43.60857142857143</v>
      </c>
      <c r="AD233" s="6">
        <f t="shared" si="59"/>
        <v>1308.257142857143</v>
      </c>
      <c r="AE233" s="28">
        <f t="shared" si="69"/>
        <v>45</v>
      </c>
      <c r="AF233" s="29">
        <f t="shared" si="60"/>
        <v>1350</v>
      </c>
      <c r="AG233" s="30">
        <f t="shared" si="70"/>
        <v>43.851999999999997</v>
      </c>
      <c r="AH233" s="31">
        <f t="shared" si="61"/>
        <v>1315.56</v>
      </c>
    </row>
    <row r="234" spans="1:34" ht="96" x14ac:dyDescent="0.25">
      <c r="A234" s="20">
        <v>212</v>
      </c>
      <c r="B234" s="20" t="s">
        <v>472</v>
      </c>
      <c r="C234" s="21" t="s">
        <v>473</v>
      </c>
      <c r="D234" s="20" t="s">
        <v>459</v>
      </c>
      <c r="E234" s="22">
        <v>1000</v>
      </c>
      <c r="F234" s="46"/>
      <c r="G234" s="78">
        <f t="shared" si="62"/>
        <v>0</v>
      </c>
      <c r="H234" s="22">
        <v>1000</v>
      </c>
      <c r="I234" s="25">
        <v>55</v>
      </c>
      <c r="J234" s="78">
        <f t="shared" si="63"/>
        <v>55000</v>
      </c>
      <c r="K234" s="22">
        <v>1000</v>
      </c>
      <c r="L234" s="25">
        <v>61</v>
      </c>
      <c r="M234" s="78">
        <f t="shared" si="64"/>
        <v>61000</v>
      </c>
      <c r="N234" s="22">
        <v>1000</v>
      </c>
      <c r="O234" s="25">
        <v>36</v>
      </c>
      <c r="P234" s="78">
        <f t="shared" si="65"/>
        <v>36000</v>
      </c>
      <c r="Q234" s="22">
        <v>1000</v>
      </c>
      <c r="R234" s="25">
        <v>33</v>
      </c>
      <c r="S234" s="79">
        <f t="shared" si="57"/>
        <v>33000</v>
      </c>
      <c r="T234" s="22">
        <v>1000</v>
      </c>
      <c r="U234" s="25">
        <v>66</v>
      </c>
      <c r="V234" s="78">
        <f t="shared" si="66"/>
        <v>66000</v>
      </c>
      <c r="W234" s="22">
        <v>1000</v>
      </c>
      <c r="X234" s="25">
        <v>64</v>
      </c>
      <c r="Y234" s="78">
        <f t="shared" si="58"/>
        <v>64000</v>
      </c>
      <c r="Z234" s="22">
        <v>1000</v>
      </c>
      <c r="AA234" s="25">
        <v>64</v>
      </c>
      <c r="AB234" s="78">
        <f t="shared" si="67"/>
        <v>64000</v>
      </c>
      <c r="AC234" s="27">
        <f t="shared" si="68"/>
        <v>54.142857142857146</v>
      </c>
      <c r="AD234" s="6">
        <f t="shared" si="59"/>
        <v>54142.857142857145</v>
      </c>
      <c r="AE234" s="28">
        <f t="shared" si="69"/>
        <v>61</v>
      </c>
      <c r="AF234" s="29">
        <f t="shared" si="60"/>
        <v>61000</v>
      </c>
      <c r="AG234" s="30">
        <f t="shared" si="70"/>
        <v>52.6</v>
      </c>
      <c r="AH234" s="31">
        <f t="shared" si="61"/>
        <v>52600</v>
      </c>
    </row>
    <row r="235" spans="1:34" ht="96" x14ac:dyDescent="0.25">
      <c r="A235" s="20">
        <v>213</v>
      </c>
      <c r="B235" s="20" t="s">
        <v>474</v>
      </c>
      <c r="C235" s="21" t="s">
        <v>475</v>
      </c>
      <c r="D235" s="20" t="s">
        <v>459</v>
      </c>
      <c r="E235" s="22">
        <v>1000</v>
      </c>
      <c r="F235" s="23"/>
      <c r="G235" s="78">
        <f t="shared" si="62"/>
        <v>0</v>
      </c>
      <c r="H235" s="22">
        <v>1000</v>
      </c>
      <c r="I235" s="25">
        <v>200</v>
      </c>
      <c r="J235" s="78">
        <f t="shared" si="63"/>
        <v>200000</v>
      </c>
      <c r="K235" s="22">
        <v>1000</v>
      </c>
      <c r="L235" s="25">
        <v>231</v>
      </c>
      <c r="M235" s="78">
        <f t="shared" si="64"/>
        <v>231000</v>
      </c>
      <c r="N235" s="22">
        <v>1000</v>
      </c>
      <c r="O235" s="25">
        <v>85</v>
      </c>
      <c r="P235" s="78">
        <f t="shared" si="65"/>
        <v>85000</v>
      </c>
      <c r="Q235" s="22">
        <v>1000</v>
      </c>
      <c r="R235" s="25">
        <v>72</v>
      </c>
      <c r="S235" s="79">
        <f t="shared" si="57"/>
        <v>72000</v>
      </c>
      <c r="T235" s="22">
        <v>1000</v>
      </c>
      <c r="U235" s="25">
        <v>233</v>
      </c>
      <c r="V235" s="78">
        <f t="shared" si="66"/>
        <v>233000</v>
      </c>
      <c r="W235" s="22">
        <v>1000</v>
      </c>
      <c r="X235" s="25">
        <v>229</v>
      </c>
      <c r="Y235" s="78">
        <f t="shared" si="58"/>
        <v>229000</v>
      </c>
      <c r="Z235" s="22">
        <v>1000</v>
      </c>
      <c r="AA235" s="25">
        <v>234</v>
      </c>
      <c r="AB235" s="78">
        <f t="shared" si="67"/>
        <v>234000</v>
      </c>
      <c r="AC235" s="27">
        <f t="shared" si="68"/>
        <v>183.42857142857142</v>
      </c>
      <c r="AD235" s="6">
        <f t="shared" si="59"/>
        <v>183428.57142857142</v>
      </c>
      <c r="AE235" s="28">
        <f t="shared" si="69"/>
        <v>229</v>
      </c>
      <c r="AF235" s="29">
        <f t="shared" si="60"/>
        <v>229000</v>
      </c>
      <c r="AG235" s="30">
        <f t="shared" si="70"/>
        <v>170.6</v>
      </c>
      <c r="AH235" s="31">
        <f t="shared" si="61"/>
        <v>170600</v>
      </c>
    </row>
    <row r="236" spans="1:34" ht="132" x14ac:dyDescent="0.25">
      <c r="A236" s="20">
        <v>214</v>
      </c>
      <c r="B236" s="20" t="s">
        <v>476</v>
      </c>
      <c r="C236" s="21" t="s">
        <v>477</v>
      </c>
      <c r="D236" s="20" t="s">
        <v>445</v>
      </c>
      <c r="E236" s="22">
        <v>600</v>
      </c>
      <c r="F236" s="23"/>
      <c r="G236" s="78">
        <f t="shared" si="62"/>
        <v>0</v>
      </c>
      <c r="H236" s="22">
        <v>600</v>
      </c>
      <c r="I236" s="25">
        <v>250</v>
      </c>
      <c r="J236" s="78">
        <f t="shared" si="63"/>
        <v>150000</v>
      </c>
      <c r="K236" s="22">
        <v>600</v>
      </c>
      <c r="L236" s="25">
        <v>288</v>
      </c>
      <c r="M236" s="78">
        <f t="shared" si="64"/>
        <v>172800</v>
      </c>
      <c r="N236" s="22">
        <v>600</v>
      </c>
      <c r="O236" s="25">
        <v>90</v>
      </c>
      <c r="P236" s="78">
        <f t="shared" si="65"/>
        <v>54000</v>
      </c>
      <c r="Q236" s="22">
        <v>600</v>
      </c>
      <c r="R236" s="25">
        <v>121.8</v>
      </c>
      <c r="S236" s="79">
        <f t="shared" si="57"/>
        <v>73080</v>
      </c>
      <c r="T236" s="22">
        <v>600</v>
      </c>
      <c r="U236" s="25">
        <v>292</v>
      </c>
      <c r="V236" s="78">
        <f t="shared" si="66"/>
        <v>175200</v>
      </c>
      <c r="W236" s="22">
        <v>600</v>
      </c>
      <c r="X236" s="25">
        <v>282</v>
      </c>
      <c r="Y236" s="78">
        <f t="shared" si="58"/>
        <v>169200</v>
      </c>
      <c r="Z236" s="22">
        <v>600</v>
      </c>
      <c r="AA236" s="25">
        <v>297</v>
      </c>
      <c r="AB236" s="78">
        <f t="shared" si="67"/>
        <v>178200</v>
      </c>
      <c r="AC236" s="27">
        <f t="shared" si="68"/>
        <v>231.54285714285714</v>
      </c>
      <c r="AD236" s="6">
        <f t="shared" si="59"/>
        <v>138925.71428571429</v>
      </c>
      <c r="AE236" s="28">
        <f t="shared" si="69"/>
        <v>282</v>
      </c>
      <c r="AF236" s="29">
        <f t="shared" si="60"/>
        <v>169200</v>
      </c>
      <c r="AG236" s="30">
        <f t="shared" si="70"/>
        <v>216.56</v>
      </c>
      <c r="AH236" s="31">
        <f t="shared" si="61"/>
        <v>129936</v>
      </c>
    </row>
    <row r="237" spans="1:34" ht="48" x14ac:dyDescent="0.25">
      <c r="A237" s="20">
        <v>215</v>
      </c>
      <c r="B237" s="20" t="s">
        <v>478</v>
      </c>
      <c r="C237" s="21" t="s">
        <v>479</v>
      </c>
      <c r="D237" s="20" t="s">
        <v>265</v>
      </c>
      <c r="E237" s="22">
        <v>500</v>
      </c>
      <c r="F237" s="46"/>
      <c r="G237" s="78">
        <f t="shared" si="62"/>
        <v>0</v>
      </c>
      <c r="H237" s="22">
        <v>500</v>
      </c>
      <c r="I237" s="25">
        <v>20</v>
      </c>
      <c r="J237" s="78">
        <f t="shared" si="63"/>
        <v>10000</v>
      </c>
      <c r="K237" s="22">
        <v>500</v>
      </c>
      <c r="L237" s="25">
        <v>22</v>
      </c>
      <c r="M237" s="78">
        <f t="shared" si="64"/>
        <v>11000</v>
      </c>
      <c r="N237" s="22">
        <v>500</v>
      </c>
      <c r="O237" s="25">
        <v>20</v>
      </c>
      <c r="P237" s="78">
        <f t="shared" si="65"/>
        <v>10000</v>
      </c>
      <c r="Q237" s="22">
        <v>500</v>
      </c>
      <c r="R237" s="25">
        <v>21.96</v>
      </c>
      <c r="S237" s="79">
        <f t="shared" si="57"/>
        <v>10980</v>
      </c>
      <c r="T237" s="22">
        <v>500</v>
      </c>
      <c r="U237" s="25">
        <v>23</v>
      </c>
      <c r="V237" s="78">
        <f t="shared" si="66"/>
        <v>11500</v>
      </c>
      <c r="W237" s="22">
        <v>500</v>
      </c>
      <c r="X237" s="25">
        <v>23</v>
      </c>
      <c r="Y237" s="78">
        <f t="shared" si="58"/>
        <v>11500</v>
      </c>
      <c r="Z237" s="22">
        <v>500</v>
      </c>
      <c r="AA237" s="25">
        <v>24</v>
      </c>
      <c r="AB237" s="78">
        <f t="shared" si="67"/>
        <v>12000</v>
      </c>
      <c r="AC237" s="27">
        <f t="shared" si="68"/>
        <v>21.994285714285716</v>
      </c>
      <c r="AD237" s="6">
        <f t="shared" si="59"/>
        <v>10997.142857142859</v>
      </c>
      <c r="AE237" s="28">
        <f t="shared" si="69"/>
        <v>22</v>
      </c>
      <c r="AF237" s="29">
        <f t="shared" si="60"/>
        <v>11000</v>
      </c>
      <c r="AG237" s="30">
        <f t="shared" si="70"/>
        <v>22.392000000000003</v>
      </c>
      <c r="AH237" s="31">
        <f t="shared" si="61"/>
        <v>11196.000000000002</v>
      </c>
    </row>
    <row r="238" spans="1:34" ht="84" x14ac:dyDescent="0.25">
      <c r="A238" s="20">
        <v>216</v>
      </c>
      <c r="B238" s="20" t="s">
        <v>480</v>
      </c>
      <c r="C238" s="21" t="s">
        <v>481</v>
      </c>
      <c r="D238" s="20" t="s">
        <v>83</v>
      </c>
      <c r="E238" s="22">
        <v>60</v>
      </c>
      <c r="F238" s="23"/>
      <c r="G238" s="78">
        <f t="shared" si="62"/>
        <v>0</v>
      </c>
      <c r="H238" s="22">
        <v>60</v>
      </c>
      <c r="I238" s="25">
        <v>750</v>
      </c>
      <c r="J238" s="78">
        <f t="shared" si="63"/>
        <v>45000</v>
      </c>
      <c r="K238" s="22">
        <v>60</v>
      </c>
      <c r="L238" s="25">
        <v>829</v>
      </c>
      <c r="M238" s="78">
        <f t="shared" si="64"/>
        <v>49740</v>
      </c>
      <c r="N238" s="22">
        <v>60</v>
      </c>
      <c r="O238" s="25">
        <v>500</v>
      </c>
      <c r="P238" s="78">
        <f t="shared" si="65"/>
        <v>30000</v>
      </c>
      <c r="Q238" s="22">
        <v>60</v>
      </c>
      <c r="R238" s="25">
        <v>286.5</v>
      </c>
      <c r="S238" s="79">
        <f t="shared" si="57"/>
        <v>17190</v>
      </c>
      <c r="T238" s="22">
        <v>60</v>
      </c>
      <c r="U238" s="25">
        <v>900</v>
      </c>
      <c r="V238" s="78">
        <f t="shared" si="66"/>
        <v>54000</v>
      </c>
      <c r="W238" s="22">
        <v>60</v>
      </c>
      <c r="X238" s="25">
        <v>860</v>
      </c>
      <c r="Y238" s="78">
        <f t="shared" si="58"/>
        <v>51600</v>
      </c>
      <c r="Z238" s="22">
        <v>60</v>
      </c>
      <c r="AA238" s="25">
        <v>913</v>
      </c>
      <c r="AB238" s="78">
        <f t="shared" si="67"/>
        <v>54780</v>
      </c>
      <c r="AC238" s="27">
        <f t="shared" si="68"/>
        <v>719.78571428571433</v>
      </c>
      <c r="AD238" s="6">
        <f t="shared" si="59"/>
        <v>43187.142857142862</v>
      </c>
      <c r="AE238" s="28">
        <f t="shared" si="69"/>
        <v>829</v>
      </c>
      <c r="AF238" s="29">
        <f t="shared" si="60"/>
        <v>49740</v>
      </c>
      <c r="AG238" s="30">
        <f t="shared" si="70"/>
        <v>691.9</v>
      </c>
      <c r="AH238" s="31">
        <f t="shared" si="61"/>
        <v>41514</v>
      </c>
    </row>
    <row r="239" spans="1:34" ht="48" x14ac:dyDescent="0.25">
      <c r="A239" s="20">
        <v>217</v>
      </c>
      <c r="B239" s="20" t="s">
        <v>482</v>
      </c>
      <c r="C239" s="21" t="s">
        <v>483</v>
      </c>
      <c r="D239" s="20" t="s">
        <v>30</v>
      </c>
      <c r="E239" s="22">
        <v>50</v>
      </c>
      <c r="F239" s="23"/>
      <c r="G239" s="78">
        <f t="shared" si="62"/>
        <v>0</v>
      </c>
      <c r="H239" s="22">
        <v>50</v>
      </c>
      <c r="I239" s="25">
        <v>350</v>
      </c>
      <c r="J239" s="78">
        <f t="shared" si="63"/>
        <v>17500</v>
      </c>
      <c r="K239" s="22">
        <v>50</v>
      </c>
      <c r="L239" s="25">
        <v>419</v>
      </c>
      <c r="M239" s="78">
        <f t="shared" si="64"/>
        <v>20950</v>
      </c>
      <c r="N239" s="22">
        <v>50</v>
      </c>
      <c r="O239" s="25">
        <v>39</v>
      </c>
      <c r="P239" s="78">
        <f t="shared" si="65"/>
        <v>1950</v>
      </c>
      <c r="Q239" s="22">
        <v>50</v>
      </c>
      <c r="R239" s="25">
        <v>105.36</v>
      </c>
      <c r="S239" s="79">
        <f t="shared" si="57"/>
        <v>5268</v>
      </c>
      <c r="T239" s="22">
        <v>50</v>
      </c>
      <c r="U239" s="25">
        <v>419</v>
      </c>
      <c r="V239" s="78">
        <f t="shared" si="66"/>
        <v>20950</v>
      </c>
      <c r="W239" s="22">
        <v>50</v>
      </c>
      <c r="X239" s="25">
        <v>399</v>
      </c>
      <c r="Y239" s="78">
        <f t="shared" si="58"/>
        <v>19950</v>
      </c>
      <c r="Z239" s="22">
        <v>50</v>
      </c>
      <c r="AA239" s="25">
        <v>420</v>
      </c>
      <c r="AB239" s="78">
        <f t="shared" si="67"/>
        <v>21000</v>
      </c>
      <c r="AC239" s="27">
        <f t="shared" si="68"/>
        <v>307.33714285714285</v>
      </c>
      <c r="AD239" s="6">
        <f t="shared" si="59"/>
        <v>15366.857142857143</v>
      </c>
      <c r="AE239" s="28">
        <f t="shared" si="69"/>
        <v>399</v>
      </c>
      <c r="AF239" s="29">
        <f t="shared" si="60"/>
        <v>19950</v>
      </c>
      <c r="AG239" s="30">
        <f t="shared" si="70"/>
        <v>276.47200000000004</v>
      </c>
      <c r="AH239" s="31">
        <f t="shared" si="61"/>
        <v>13823.600000000002</v>
      </c>
    </row>
    <row r="240" spans="1:34" ht="36" x14ac:dyDescent="0.25">
      <c r="A240" s="20">
        <v>218</v>
      </c>
      <c r="B240" s="20" t="s">
        <v>484</v>
      </c>
      <c r="C240" s="21" t="s">
        <v>485</v>
      </c>
      <c r="D240" s="20" t="s">
        <v>265</v>
      </c>
      <c r="E240" s="22">
        <v>50</v>
      </c>
      <c r="F240" s="46"/>
      <c r="G240" s="78">
        <f t="shared" si="62"/>
        <v>0</v>
      </c>
      <c r="H240" s="22">
        <v>50</v>
      </c>
      <c r="I240" s="25">
        <v>65</v>
      </c>
      <c r="J240" s="78">
        <f t="shared" si="63"/>
        <v>3250</v>
      </c>
      <c r="K240" s="22">
        <v>50</v>
      </c>
      <c r="L240" s="25">
        <v>75</v>
      </c>
      <c r="M240" s="78">
        <f t="shared" si="64"/>
        <v>3750</v>
      </c>
      <c r="N240" s="22">
        <v>50</v>
      </c>
      <c r="O240" s="25">
        <v>35</v>
      </c>
      <c r="P240" s="78">
        <f t="shared" si="65"/>
        <v>1750</v>
      </c>
      <c r="Q240" s="22">
        <v>50</v>
      </c>
      <c r="R240" s="25">
        <v>70.8</v>
      </c>
      <c r="S240" s="79">
        <f t="shared" si="57"/>
        <v>3540</v>
      </c>
      <c r="T240" s="22">
        <v>50</v>
      </c>
      <c r="U240" s="25">
        <v>77</v>
      </c>
      <c r="V240" s="78">
        <f t="shared" si="66"/>
        <v>3850</v>
      </c>
      <c r="W240" s="22">
        <v>50</v>
      </c>
      <c r="X240" s="25">
        <v>75</v>
      </c>
      <c r="Y240" s="78">
        <f t="shared" si="58"/>
        <v>3750</v>
      </c>
      <c r="Z240" s="22">
        <v>50</v>
      </c>
      <c r="AA240" s="25">
        <v>77</v>
      </c>
      <c r="AB240" s="78">
        <f t="shared" si="67"/>
        <v>3850</v>
      </c>
      <c r="AC240" s="27">
        <f t="shared" si="68"/>
        <v>67.828571428571436</v>
      </c>
      <c r="AD240" s="6">
        <f t="shared" si="59"/>
        <v>3391.428571428572</v>
      </c>
      <c r="AE240" s="28">
        <f t="shared" si="69"/>
        <v>75</v>
      </c>
      <c r="AF240" s="29">
        <f t="shared" si="60"/>
        <v>3750</v>
      </c>
      <c r="AG240" s="30">
        <f t="shared" si="70"/>
        <v>66.960000000000008</v>
      </c>
      <c r="AH240" s="31">
        <f t="shared" si="61"/>
        <v>3348.0000000000005</v>
      </c>
    </row>
    <row r="241" spans="1:34" ht="132" x14ac:dyDescent="0.25">
      <c r="A241" s="20">
        <v>219</v>
      </c>
      <c r="B241" s="20" t="s">
        <v>486</v>
      </c>
      <c r="C241" s="21" t="s">
        <v>487</v>
      </c>
      <c r="D241" s="20" t="s">
        <v>445</v>
      </c>
      <c r="E241" s="22">
        <v>800</v>
      </c>
      <c r="F241" s="46"/>
      <c r="G241" s="78">
        <f t="shared" si="62"/>
        <v>0</v>
      </c>
      <c r="H241" s="22">
        <v>800</v>
      </c>
      <c r="I241" s="25">
        <v>380</v>
      </c>
      <c r="J241" s="78">
        <f t="shared" si="63"/>
        <v>304000</v>
      </c>
      <c r="K241" s="22">
        <v>800</v>
      </c>
      <c r="L241" s="25">
        <v>423</v>
      </c>
      <c r="M241" s="78">
        <f t="shared" si="64"/>
        <v>338400</v>
      </c>
      <c r="N241" s="22">
        <v>800</v>
      </c>
      <c r="O241" s="25">
        <v>130</v>
      </c>
      <c r="P241" s="78">
        <f t="shared" si="65"/>
        <v>104000</v>
      </c>
      <c r="Q241" s="22">
        <v>800</v>
      </c>
      <c r="R241" s="25">
        <v>84</v>
      </c>
      <c r="S241" s="79">
        <f t="shared" si="57"/>
        <v>67200</v>
      </c>
      <c r="T241" s="22">
        <v>800</v>
      </c>
      <c r="U241" s="25">
        <v>451</v>
      </c>
      <c r="V241" s="78">
        <f t="shared" si="66"/>
        <v>360800</v>
      </c>
      <c r="W241" s="22">
        <v>800</v>
      </c>
      <c r="X241" s="25">
        <v>440</v>
      </c>
      <c r="Y241" s="78">
        <f t="shared" si="58"/>
        <v>352000</v>
      </c>
      <c r="Z241" s="22">
        <v>800</v>
      </c>
      <c r="AA241" s="25">
        <v>460</v>
      </c>
      <c r="AB241" s="78">
        <f t="shared" si="67"/>
        <v>368000</v>
      </c>
      <c r="AC241" s="27">
        <f t="shared" si="68"/>
        <v>338.28571428571428</v>
      </c>
      <c r="AD241" s="6">
        <f t="shared" si="59"/>
        <v>270628.57142857142</v>
      </c>
      <c r="AE241" s="28">
        <f t="shared" si="69"/>
        <v>423</v>
      </c>
      <c r="AF241" s="29">
        <f t="shared" si="60"/>
        <v>338400</v>
      </c>
      <c r="AG241" s="30">
        <f t="shared" si="70"/>
        <v>313</v>
      </c>
      <c r="AH241" s="31">
        <f t="shared" si="61"/>
        <v>250400</v>
      </c>
    </row>
    <row r="242" spans="1:34" x14ac:dyDescent="0.25">
      <c r="A242" s="85" t="s">
        <v>102</v>
      </c>
      <c r="B242" s="85"/>
      <c r="C242" s="85"/>
      <c r="D242" s="85"/>
      <c r="E242" s="67"/>
      <c r="F242" s="68"/>
      <c r="G242" s="34">
        <f>SUM(G219:G241)</f>
        <v>0</v>
      </c>
      <c r="H242" s="67"/>
      <c r="I242" s="62"/>
      <c r="J242" s="34">
        <f>SUM(J219:J241)</f>
        <v>1376190</v>
      </c>
      <c r="K242" s="67"/>
      <c r="L242" s="62"/>
      <c r="M242" s="34">
        <f>SUM(M219:M241)</f>
        <v>1580890</v>
      </c>
      <c r="N242" s="67"/>
      <c r="O242" s="62"/>
      <c r="P242" s="34">
        <f>SUM(P219:P241)</f>
        <v>550590</v>
      </c>
      <c r="Q242" s="67"/>
      <c r="R242" s="62"/>
      <c r="S242" s="36">
        <f>SUM(S219:S241)</f>
        <v>568192.69999999995</v>
      </c>
      <c r="T242" s="67"/>
      <c r="U242" s="62"/>
      <c r="V242" s="34">
        <f>SUM(V219:V241)</f>
        <v>1627360</v>
      </c>
      <c r="W242" s="67"/>
      <c r="X242" s="62"/>
      <c r="Y242" s="34">
        <f>SUM(Y219:Y241)</f>
        <v>1574760</v>
      </c>
      <c r="Z242" s="67"/>
      <c r="AA242" s="62"/>
      <c r="AB242" s="34">
        <f>SUM(AB219:AB241)</f>
        <v>1634730</v>
      </c>
      <c r="AC242" s="27"/>
      <c r="AD242" s="16">
        <f>SUM(AD219:AD241)</f>
        <v>1273244.6714285715</v>
      </c>
      <c r="AE242" s="28"/>
      <c r="AF242" s="37">
        <f>SUM(AF219:AF241)</f>
        <v>1554200</v>
      </c>
      <c r="AG242" s="30"/>
      <c r="AH242" s="38">
        <f>SUM(AH219:AH241)</f>
        <v>1191126.54</v>
      </c>
    </row>
    <row r="243" spans="1:34" x14ac:dyDescent="0.25">
      <c r="A243" s="84" t="s">
        <v>488</v>
      </c>
      <c r="B243" s="84"/>
      <c r="C243" s="84"/>
      <c r="D243" s="84"/>
      <c r="E243" s="69"/>
      <c r="F243" s="70"/>
      <c r="G243" s="70"/>
      <c r="H243" s="69"/>
      <c r="I243" s="60"/>
      <c r="J243" s="70"/>
      <c r="K243" s="69"/>
      <c r="L243" s="60"/>
      <c r="M243" s="70"/>
      <c r="N243" s="69"/>
      <c r="O243" s="60"/>
      <c r="P243" s="70"/>
      <c r="Q243" s="69"/>
      <c r="R243" s="60"/>
      <c r="S243" s="71"/>
      <c r="T243" s="69"/>
      <c r="U243" s="60"/>
      <c r="V243" s="70"/>
      <c r="W243" s="69"/>
      <c r="X243" s="60"/>
      <c r="Y243" s="70"/>
      <c r="Z243" s="69"/>
      <c r="AA243" s="60"/>
      <c r="AB243" s="70"/>
      <c r="AC243" s="27"/>
      <c r="AD243" s="6"/>
      <c r="AE243" s="28"/>
      <c r="AF243" s="29"/>
      <c r="AG243" s="30"/>
      <c r="AH243" s="31"/>
    </row>
    <row r="244" spans="1:34" ht="48" x14ac:dyDescent="0.25">
      <c r="A244" s="42" t="s">
        <v>1</v>
      </c>
      <c r="B244" s="42" t="s">
        <v>105</v>
      </c>
      <c r="C244" s="43" t="s">
        <v>3</v>
      </c>
      <c r="D244" s="42" t="s">
        <v>4</v>
      </c>
      <c r="E244" s="11" t="s">
        <v>5</v>
      </c>
      <c r="F244" s="12" t="s">
        <v>6</v>
      </c>
      <c r="G244" s="12" t="s">
        <v>7</v>
      </c>
      <c r="H244" s="11" t="s">
        <v>5</v>
      </c>
      <c r="I244" s="13" t="s">
        <v>6</v>
      </c>
      <c r="J244" s="12" t="s">
        <v>7</v>
      </c>
      <c r="K244" s="11" t="s">
        <v>5</v>
      </c>
      <c r="L244" s="13" t="s">
        <v>6</v>
      </c>
      <c r="M244" s="12" t="s">
        <v>7</v>
      </c>
      <c r="N244" s="11" t="s">
        <v>5</v>
      </c>
      <c r="O244" s="13" t="s">
        <v>6</v>
      </c>
      <c r="P244" s="12" t="s">
        <v>7</v>
      </c>
      <c r="Q244" s="11" t="s">
        <v>5</v>
      </c>
      <c r="R244" s="13" t="s">
        <v>6</v>
      </c>
      <c r="S244" s="14" t="s">
        <v>7</v>
      </c>
      <c r="T244" s="11" t="s">
        <v>5</v>
      </c>
      <c r="U244" s="13" t="s">
        <v>6</v>
      </c>
      <c r="V244" s="12" t="s">
        <v>7</v>
      </c>
      <c r="W244" s="11" t="s">
        <v>5</v>
      </c>
      <c r="X244" s="13" t="s">
        <v>6</v>
      </c>
      <c r="Y244" s="12" t="s">
        <v>7</v>
      </c>
      <c r="Z244" s="11" t="s">
        <v>5</v>
      </c>
      <c r="AA244" s="13" t="s">
        <v>6</v>
      </c>
      <c r="AB244" s="12" t="s">
        <v>7</v>
      </c>
      <c r="AC244" s="27"/>
      <c r="AD244" s="6"/>
      <c r="AE244" s="28"/>
      <c r="AF244" s="29"/>
      <c r="AG244" s="30"/>
      <c r="AH244" s="31"/>
    </row>
    <row r="245" spans="1:34" x14ac:dyDescent="0.25">
      <c r="A245" s="20">
        <v>220</v>
      </c>
      <c r="B245" s="20" t="s">
        <v>435</v>
      </c>
      <c r="C245" s="21" t="s">
        <v>436</v>
      </c>
      <c r="D245" s="20" t="s">
        <v>30</v>
      </c>
      <c r="E245" s="22">
        <v>50</v>
      </c>
      <c r="F245" s="23"/>
      <c r="G245" s="24">
        <f>E245*F245</f>
        <v>0</v>
      </c>
      <c r="H245" s="22">
        <v>50</v>
      </c>
      <c r="I245" s="25">
        <v>45</v>
      </c>
      <c r="J245" s="24">
        <f>H245*I245</f>
        <v>2250</v>
      </c>
      <c r="K245" s="22">
        <v>50</v>
      </c>
      <c r="L245" s="25">
        <v>52</v>
      </c>
      <c r="M245" s="24">
        <f>K245*L245</f>
        <v>2600</v>
      </c>
      <c r="N245" s="22">
        <v>50</v>
      </c>
      <c r="O245" s="25">
        <v>55</v>
      </c>
      <c r="P245" s="24">
        <f>N245*O245</f>
        <v>2750</v>
      </c>
      <c r="Q245" s="22">
        <v>50</v>
      </c>
      <c r="R245" s="25">
        <v>44.88</v>
      </c>
      <c r="S245" s="26">
        <f t="shared" ref="S245:S261" si="71">Q245*R245</f>
        <v>2244</v>
      </c>
      <c r="T245" s="22">
        <v>50</v>
      </c>
      <c r="U245" s="25">
        <v>54</v>
      </c>
      <c r="V245" s="24">
        <f>T245*U245</f>
        <v>2700</v>
      </c>
      <c r="W245" s="22">
        <v>50</v>
      </c>
      <c r="X245" s="25">
        <v>51</v>
      </c>
      <c r="Y245" s="24">
        <f t="shared" ref="Y245:Y261" si="72">W245*X245</f>
        <v>2550</v>
      </c>
      <c r="Z245" s="22">
        <v>50</v>
      </c>
      <c r="AA245" s="25">
        <v>53</v>
      </c>
      <c r="AB245" s="24">
        <f>Z245*AA245</f>
        <v>2650</v>
      </c>
      <c r="AC245" s="27">
        <f>AVERAGE(I245,L245,O245,R245,U245,X245,AA245)</f>
        <v>50.697142857142858</v>
      </c>
      <c r="AD245" s="6">
        <f t="shared" ref="AD245:AD261" si="73">H245*AC245</f>
        <v>2534.8571428571427</v>
      </c>
      <c r="AE245" s="28">
        <f>MEDIAN(I245,L245,O245,R245,U245,X245,AA245)</f>
        <v>52</v>
      </c>
      <c r="AF245" s="29">
        <f t="shared" ref="AF245:AF261" si="74">H245*AE245</f>
        <v>2600</v>
      </c>
      <c r="AG245" s="30">
        <f>AVERAGE(O245,R245,U245,X245,AA245)</f>
        <v>51.576000000000001</v>
      </c>
      <c r="AH245" s="31">
        <f t="shared" ref="AH245:AH261" si="75">AG245*H245</f>
        <v>2578.8000000000002</v>
      </c>
    </row>
    <row r="246" spans="1:34" ht="48" x14ac:dyDescent="0.25">
      <c r="A246" s="20">
        <v>221</v>
      </c>
      <c r="B246" s="20" t="s">
        <v>489</v>
      </c>
      <c r="C246" s="21" t="s">
        <v>490</v>
      </c>
      <c r="D246" s="20" t="s">
        <v>30</v>
      </c>
      <c r="E246" s="22">
        <v>700</v>
      </c>
      <c r="F246" s="23"/>
      <c r="G246" s="24">
        <f t="shared" ref="G246:G261" si="76">E246*F246</f>
        <v>0</v>
      </c>
      <c r="H246" s="22">
        <v>700</v>
      </c>
      <c r="I246" s="25">
        <v>9</v>
      </c>
      <c r="J246" s="24">
        <f t="shared" ref="J246:J261" si="77">H246*I246</f>
        <v>6300</v>
      </c>
      <c r="K246" s="22">
        <v>700</v>
      </c>
      <c r="L246" s="25">
        <v>10</v>
      </c>
      <c r="M246" s="24">
        <f t="shared" ref="M246:M261" si="78">K246*L246</f>
        <v>7000</v>
      </c>
      <c r="N246" s="22">
        <v>700</v>
      </c>
      <c r="O246" s="25">
        <v>5</v>
      </c>
      <c r="P246" s="24">
        <f t="shared" ref="P246:P261" si="79">N246*O246</f>
        <v>3500</v>
      </c>
      <c r="Q246" s="22">
        <v>700</v>
      </c>
      <c r="R246" s="25">
        <v>3.38</v>
      </c>
      <c r="S246" s="26">
        <f t="shared" si="71"/>
        <v>2366</v>
      </c>
      <c r="T246" s="22">
        <v>700</v>
      </c>
      <c r="U246" s="25">
        <v>11</v>
      </c>
      <c r="V246" s="24">
        <f t="shared" ref="V246:V261" si="80">T246*U246</f>
        <v>7700</v>
      </c>
      <c r="W246" s="22">
        <v>700</v>
      </c>
      <c r="X246" s="25">
        <v>11</v>
      </c>
      <c r="Y246" s="24">
        <f t="shared" si="72"/>
        <v>7700</v>
      </c>
      <c r="Z246" s="22">
        <v>700</v>
      </c>
      <c r="AA246" s="25">
        <v>11</v>
      </c>
      <c r="AB246" s="24">
        <f t="shared" ref="AB246:AB261" si="81">Z246*AA246</f>
        <v>7700</v>
      </c>
      <c r="AC246" s="27">
        <f t="shared" ref="AC246:AC261" si="82">AVERAGE(I246,L246,O246,R246,U246,X246,AA246)</f>
        <v>8.6257142857142846</v>
      </c>
      <c r="AD246" s="6">
        <f t="shared" si="73"/>
        <v>6037.9999999999991</v>
      </c>
      <c r="AE246" s="28">
        <f t="shared" ref="AE246:AE261" si="83">MEDIAN(I246,L246,O246,R246,U246,X246,AA246)</f>
        <v>10</v>
      </c>
      <c r="AF246" s="29">
        <f t="shared" si="74"/>
        <v>7000</v>
      </c>
      <c r="AG246" s="30">
        <f t="shared" ref="AG246:AG261" si="84">AVERAGE(O246,R246,U246,X246,AA246)</f>
        <v>8.2759999999999998</v>
      </c>
      <c r="AH246" s="31">
        <f t="shared" si="75"/>
        <v>5793.2</v>
      </c>
    </row>
    <row r="247" spans="1:34" ht="60" x14ac:dyDescent="0.25">
      <c r="A247" s="20">
        <v>222</v>
      </c>
      <c r="B247" s="20" t="s">
        <v>491</v>
      </c>
      <c r="C247" s="21" t="s">
        <v>440</v>
      </c>
      <c r="D247" s="20" t="s">
        <v>265</v>
      </c>
      <c r="E247" s="22">
        <v>700</v>
      </c>
      <c r="F247" s="23"/>
      <c r="G247" s="24">
        <f t="shared" si="76"/>
        <v>0</v>
      </c>
      <c r="H247" s="22">
        <v>700</v>
      </c>
      <c r="I247" s="25">
        <v>11</v>
      </c>
      <c r="J247" s="24">
        <f t="shared" si="77"/>
        <v>7700</v>
      </c>
      <c r="K247" s="22">
        <v>700</v>
      </c>
      <c r="L247" s="25">
        <v>13</v>
      </c>
      <c r="M247" s="24">
        <f t="shared" si="78"/>
        <v>9100</v>
      </c>
      <c r="N247" s="22">
        <v>700</v>
      </c>
      <c r="O247" s="25">
        <v>7</v>
      </c>
      <c r="P247" s="24">
        <f t="shared" si="79"/>
        <v>4900</v>
      </c>
      <c r="Q247" s="22">
        <v>700</v>
      </c>
      <c r="R247" s="25">
        <v>5.0199999999999996</v>
      </c>
      <c r="S247" s="26">
        <f t="shared" si="71"/>
        <v>3513.9999999999995</v>
      </c>
      <c r="T247" s="22">
        <v>700</v>
      </c>
      <c r="U247" s="25">
        <v>13</v>
      </c>
      <c r="V247" s="24">
        <f t="shared" si="80"/>
        <v>9100</v>
      </c>
      <c r="W247" s="22">
        <v>700</v>
      </c>
      <c r="X247" s="25">
        <v>13</v>
      </c>
      <c r="Y247" s="24">
        <f t="shared" si="72"/>
        <v>9100</v>
      </c>
      <c r="Z247" s="22">
        <v>700</v>
      </c>
      <c r="AA247" s="25">
        <v>13</v>
      </c>
      <c r="AB247" s="24">
        <f t="shared" si="81"/>
        <v>9100</v>
      </c>
      <c r="AC247" s="27">
        <f t="shared" si="82"/>
        <v>10.717142857142857</v>
      </c>
      <c r="AD247" s="6">
        <f t="shared" si="73"/>
        <v>7502</v>
      </c>
      <c r="AE247" s="28">
        <f t="shared" si="83"/>
        <v>13</v>
      </c>
      <c r="AF247" s="29">
        <f t="shared" si="74"/>
        <v>9100</v>
      </c>
      <c r="AG247" s="30">
        <f t="shared" si="84"/>
        <v>10.203999999999999</v>
      </c>
      <c r="AH247" s="31">
        <f t="shared" si="75"/>
        <v>7142.7999999999993</v>
      </c>
    </row>
    <row r="248" spans="1:34" ht="60" x14ac:dyDescent="0.25">
      <c r="A248" s="20">
        <v>223</v>
      </c>
      <c r="B248" s="20" t="s">
        <v>492</v>
      </c>
      <c r="C248" s="21" t="s">
        <v>442</v>
      </c>
      <c r="D248" s="20" t="s">
        <v>265</v>
      </c>
      <c r="E248" s="22">
        <v>700</v>
      </c>
      <c r="F248" s="23"/>
      <c r="G248" s="24">
        <f t="shared" si="76"/>
        <v>0</v>
      </c>
      <c r="H248" s="22">
        <v>700</v>
      </c>
      <c r="I248" s="25">
        <v>13</v>
      </c>
      <c r="J248" s="24">
        <f t="shared" si="77"/>
        <v>9100</v>
      </c>
      <c r="K248" s="22">
        <v>700</v>
      </c>
      <c r="L248" s="25">
        <v>15</v>
      </c>
      <c r="M248" s="24">
        <f t="shared" si="78"/>
        <v>10500</v>
      </c>
      <c r="N248" s="22">
        <v>700</v>
      </c>
      <c r="O248" s="25">
        <v>10</v>
      </c>
      <c r="P248" s="24">
        <f t="shared" si="79"/>
        <v>7000</v>
      </c>
      <c r="Q248" s="22">
        <v>700</v>
      </c>
      <c r="R248" s="25">
        <v>7.1</v>
      </c>
      <c r="S248" s="26">
        <f t="shared" si="71"/>
        <v>4970</v>
      </c>
      <c r="T248" s="22">
        <v>700</v>
      </c>
      <c r="U248" s="25">
        <v>15</v>
      </c>
      <c r="V248" s="24">
        <f t="shared" si="80"/>
        <v>10500</v>
      </c>
      <c r="W248" s="22">
        <v>700</v>
      </c>
      <c r="X248" s="25">
        <v>15</v>
      </c>
      <c r="Y248" s="24">
        <f t="shared" si="72"/>
        <v>10500</v>
      </c>
      <c r="Z248" s="22">
        <v>700</v>
      </c>
      <c r="AA248" s="25">
        <v>16</v>
      </c>
      <c r="AB248" s="24">
        <f t="shared" si="81"/>
        <v>11200</v>
      </c>
      <c r="AC248" s="27">
        <f t="shared" si="82"/>
        <v>13.014285714285714</v>
      </c>
      <c r="AD248" s="6">
        <f t="shared" si="73"/>
        <v>9110</v>
      </c>
      <c r="AE248" s="28">
        <f t="shared" si="83"/>
        <v>15</v>
      </c>
      <c r="AF248" s="29">
        <f t="shared" si="74"/>
        <v>10500</v>
      </c>
      <c r="AG248" s="30">
        <f t="shared" si="84"/>
        <v>12.620000000000001</v>
      </c>
      <c r="AH248" s="31">
        <f t="shared" si="75"/>
        <v>8834</v>
      </c>
    </row>
    <row r="249" spans="1:34" ht="132" x14ac:dyDescent="0.25">
      <c r="A249" s="20">
        <v>224</v>
      </c>
      <c r="B249" s="20" t="s">
        <v>443</v>
      </c>
      <c r="C249" s="21" t="s">
        <v>444</v>
      </c>
      <c r="D249" s="20" t="s">
        <v>445</v>
      </c>
      <c r="E249" s="22">
        <v>800</v>
      </c>
      <c r="F249" s="23"/>
      <c r="G249" s="24">
        <f t="shared" si="76"/>
        <v>0</v>
      </c>
      <c r="H249" s="22">
        <v>800</v>
      </c>
      <c r="I249" s="25">
        <v>150</v>
      </c>
      <c r="J249" s="24">
        <f t="shared" si="77"/>
        <v>120000</v>
      </c>
      <c r="K249" s="22">
        <v>800</v>
      </c>
      <c r="L249" s="25">
        <v>165</v>
      </c>
      <c r="M249" s="24">
        <f t="shared" si="78"/>
        <v>132000</v>
      </c>
      <c r="N249" s="22">
        <v>800</v>
      </c>
      <c r="O249" s="25">
        <v>95</v>
      </c>
      <c r="P249" s="24">
        <f t="shared" si="79"/>
        <v>76000</v>
      </c>
      <c r="Q249" s="22">
        <v>800</v>
      </c>
      <c r="R249" s="25">
        <v>78</v>
      </c>
      <c r="S249" s="26">
        <f t="shared" si="71"/>
        <v>62400</v>
      </c>
      <c r="T249" s="22">
        <v>800</v>
      </c>
      <c r="U249" s="25">
        <v>176</v>
      </c>
      <c r="V249" s="24">
        <f t="shared" si="80"/>
        <v>140800</v>
      </c>
      <c r="W249" s="22">
        <v>800</v>
      </c>
      <c r="X249" s="25">
        <v>176</v>
      </c>
      <c r="Y249" s="24">
        <f t="shared" si="72"/>
        <v>140800</v>
      </c>
      <c r="Z249" s="22">
        <v>800</v>
      </c>
      <c r="AA249" s="25">
        <v>181</v>
      </c>
      <c r="AB249" s="24">
        <f t="shared" si="81"/>
        <v>144800</v>
      </c>
      <c r="AC249" s="27">
        <f t="shared" si="82"/>
        <v>145.85714285714286</v>
      </c>
      <c r="AD249" s="6">
        <f t="shared" si="73"/>
        <v>116685.71428571429</v>
      </c>
      <c r="AE249" s="28">
        <f t="shared" si="83"/>
        <v>165</v>
      </c>
      <c r="AF249" s="29">
        <f t="shared" si="74"/>
        <v>132000</v>
      </c>
      <c r="AG249" s="30">
        <f t="shared" si="84"/>
        <v>141.19999999999999</v>
      </c>
      <c r="AH249" s="31">
        <f t="shared" si="75"/>
        <v>112959.99999999999</v>
      </c>
    </row>
    <row r="250" spans="1:34" ht="168" x14ac:dyDescent="0.25">
      <c r="A250" s="20">
        <v>225</v>
      </c>
      <c r="B250" s="20" t="s">
        <v>446</v>
      </c>
      <c r="C250" s="21" t="s">
        <v>447</v>
      </c>
      <c r="D250" s="20" t="s">
        <v>445</v>
      </c>
      <c r="E250" s="22">
        <v>800</v>
      </c>
      <c r="F250" s="23"/>
      <c r="G250" s="24">
        <f t="shared" si="76"/>
        <v>0</v>
      </c>
      <c r="H250" s="22">
        <v>800</v>
      </c>
      <c r="I250" s="25">
        <v>120</v>
      </c>
      <c r="J250" s="24">
        <f t="shared" si="77"/>
        <v>96000</v>
      </c>
      <c r="K250" s="22">
        <v>800</v>
      </c>
      <c r="L250" s="25">
        <v>134</v>
      </c>
      <c r="M250" s="24">
        <f t="shared" si="78"/>
        <v>107200</v>
      </c>
      <c r="N250" s="22">
        <v>800</v>
      </c>
      <c r="O250" s="25">
        <v>80</v>
      </c>
      <c r="P250" s="24">
        <f t="shared" si="79"/>
        <v>64000</v>
      </c>
      <c r="Q250" s="22">
        <v>800</v>
      </c>
      <c r="R250" s="25">
        <v>108</v>
      </c>
      <c r="S250" s="26">
        <f t="shared" si="71"/>
        <v>86400</v>
      </c>
      <c r="T250" s="22">
        <v>800</v>
      </c>
      <c r="U250" s="25">
        <v>144</v>
      </c>
      <c r="V250" s="24">
        <f t="shared" si="80"/>
        <v>115200</v>
      </c>
      <c r="W250" s="22">
        <v>800</v>
      </c>
      <c r="X250" s="25">
        <v>139</v>
      </c>
      <c r="Y250" s="24">
        <f t="shared" si="72"/>
        <v>111200</v>
      </c>
      <c r="Z250" s="22">
        <v>800</v>
      </c>
      <c r="AA250" s="25">
        <v>145</v>
      </c>
      <c r="AB250" s="24">
        <f t="shared" si="81"/>
        <v>116000</v>
      </c>
      <c r="AC250" s="27">
        <f t="shared" si="82"/>
        <v>124.28571428571429</v>
      </c>
      <c r="AD250" s="6">
        <f t="shared" si="73"/>
        <v>99428.571428571435</v>
      </c>
      <c r="AE250" s="28">
        <f t="shared" si="83"/>
        <v>134</v>
      </c>
      <c r="AF250" s="29">
        <f t="shared" si="74"/>
        <v>107200</v>
      </c>
      <c r="AG250" s="30">
        <f t="shared" si="84"/>
        <v>123.2</v>
      </c>
      <c r="AH250" s="31">
        <f t="shared" si="75"/>
        <v>98560</v>
      </c>
    </row>
    <row r="251" spans="1:34" ht="24" x14ac:dyDescent="0.25">
      <c r="A251" s="20">
        <v>226</v>
      </c>
      <c r="B251" s="20" t="s">
        <v>448</v>
      </c>
      <c r="C251" s="21" t="s">
        <v>493</v>
      </c>
      <c r="D251" s="20" t="s">
        <v>450</v>
      </c>
      <c r="E251" s="22">
        <v>50</v>
      </c>
      <c r="F251" s="23"/>
      <c r="G251" s="24">
        <f t="shared" si="76"/>
        <v>0</v>
      </c>
      <c r="H251" s="22">
        <v>50</v>
      </c>
      <c r="I251" s="25">
        <v>35</v>
      </c>
      <c r="J251" s="24">
        <f t="shared" si="77"/>
        <v>1750</v>
      </c>
      <c r="K251" s="22">
        <v>50</v>
      </c>
      <c r="L251" s="25">
        <v>39</v>
      </c>
      <c r="M251" s="24">
        <f t="shared" si="78"/>
        <v>1950</v>
      </c>
      <c r="N251" s="22">
        <v>50</v>
      </c>
      <c r="O251" s="25">
        <v>30</v>
      </c>
      <c r="P251" s="24">
        <f t="shared" si="79"/>
        <v>1500</v>
      </c>
      <c r="Q251" s="22">
        <v>50</v>
      </c>
      <c r="R251" s="25">
        <v>44.19</v>
      </c>
      <c r="S251" s="26">
        <f t="shared" si="71"/>
        <v>2209.5</v>
      </c>
      <c r="T251" s="22">
        <v>50</v>
      </c>
      <c r="U251" s="25">
        <v>41</v>
      </c>
      <c r="V251" s="24">
        <f t="shared" si="80"/>
        <v>2050</v>
      </c>
      <c r="W251" s="22">
        <v>50</v>
      </c>
      <c r="X251" s="25">
        <v>40</v>
      </c>
      <c r="Y251" s="24">
        <f t="shared" si="72"/>
        <v>2000</v>
      </c>
      <c r="Z251" s="22">
        <v>50</v>
      </c>
      <c r="AA251" s="25">
        <v>42</v>
      </c>
      <c r="AB251" s="24">
        <f t="shared" si="81"/>
        <v>2100</v>
      </c>
      <c r="AC251" s="27">
        <f t="shared" si="82"/>
        <v>38.741428571428571</v>
      </c>
      <c r="AD251" s="6">
        <f t="shared" si="73"/>
        <v>1937.0714285714284</v>
      </c>
      <c r="AE251" s="28">
        <f t="shared" si="83"/>
        <v>40</v>
      </c>
      <c r="AF251" s="29">
        <f t="shared" si="74"/>
        <v>2000</v>
      </c>
      <c r="AG251" s="30">
        <f t="shared" si="84"/>
        <v>39.438000000000002</v>
      </c>
      <c r="AH251" s="31">
        <f t="shared" si="75"/>
        <v>1971.9</v>
      </c>
    </row>
    <row r="252" spans="1:34" ht="36" x14ac:dyDescent="0.25">
      <c r="A252" s="20">
        <v>227</v>
      </c>
      <c r="B252" s="20" t="s">
        <v>454</v>
      </c>
      <c r="C252" s="21" t="s">
        <v>455</v>
      </c>
      <c r="D252" s="20" t="s">
        <v>456</v>
      </c>
      <c r="E252" s="22">
        <v>10</v>
      </c>
      <c r="F252" s="23"/>
      <c r="G252" s="24">
        <f t="shared" si="76"/>
        <v>0</v>
      </c>
      <c r="H252" s="22">
        <v>10</v>
      </c>
      <c r="I252" s="25">
        <v>70</v>
      </c>
      <c r="J252" s="24">
        <f t="shared" si="77"/>
        <v>700</v>
      </c>
      <c r="K252" s="22">
        <v>10</v>
      </c>
      <c r="L252" s="25">
        <v>78</v>
      </c>
      <c r="M252" s="24">
        <f t="shared" si="78"/>
        <v>780</v>
      </c>
      <c r="N252" s="22">
        <v>10</v>
      </c>
      <c r="O252" s="25">
        <v>55</v>
      </c>
      <c r="P252" s="24">
        <f t="shared" si="79"/>
        <v>550</v>
      </c>
      <c r="Q252" s="22">
        <v>10</v>
      </c>
      <c r="R252" s="25">
        <v>79.680000000000007</v>
      </c>
      <c r="S252" s="26">
        <f t="shared" si="71"/>
        <v>796.80000000000007</v>
      </c>
      <c r="T252" s="22">
        <v>10</v>
      </c>
      <c r="U252" s="25">
        <v>82</v>
      </c>
      <c r="V252" s="24">
        <f t="shared" si="80"/>
        <v>820</v>
      </c>
      <c r="W252" s="22">
        <v>10</v>
      </c>
      <c r="X252" s="25">
        <v>80</v>
      </c>
      <c r="Y252" s="24">
        <f t="shared" si="72"/>
        <v>800</v>
      </c>
      <c r="Z252" s="22">
        <v>10</v>
      </c>
      <c r="AA252" s="25">
        <v>80</v>
      </c>
      <c r="AB252" s="24">
        <f t="shared" si="81"/>
        <v>800</v>
      </c>
      <c r="AC252" s="27">
        <f t="shared" si="82"/>
        <v>74.954285714285717</v>
      </c>
      <c r="AD252" s="6">
        <f t="shared" si="73"/>
        <v>749.5428571428572</v>
      </c>
      <c r="AE252" s="28">
        <f t="shared" si="83"/>
        <v>79.680000000000007</v>
      </c>
      <c r="AF252" s="29">
        <f t="shared" si="74"/>
        <v>796.80000000000007</v>
      </c>
      <c r="AG252" s="30">
        <f t="shared" si="84"/>
        <v>75.335999999999999</v>
      </c>
      <c r="AH252" s="31">
        <f t="shared" si="75"/>
        <v>753.36</v>
      </c>
    </row>
    <row r="253" spans="1:34" ht="132" x14ac:dyDescent="0.25">
      <c r="A253" s="20">
        <v>228</v>
      </c>
      <c r="B253" s="20" t="s">
        <v>457</v>
      </c>
      <c r="C253" s="21" t="s">
        <v>458</v>
      </c>
      <c r="D253" s="20" t="s">
        <v>445</v>
      </c>
      <c r="E253" s="22">
        <v>800</v>
      </c>
      <c r="F253" s="23"/>
      <c r="G253" s="24">
        <f t="shared" si="76"/>
        <v>0</v>
      </c>
      <c r="H253" s="22">
        <v>800</v>
      </c>
      <c r="I253" s="25">
        <v>160</v>
      </c>
      <c r="J253" s="24">
        <f t="shared" si="77"/>
        <v>128000</v>
      </c>
      <c r="K253" s="22">
        <v>800</v>
      </c>
      <c r="L253" s="25">
        <v>178</v>
      </c>
      <c r="M253" s="24">
        <f t="shared" si="78"/>
        <v>142400</v>
      </c>
      <c r="N253" s="22">
        <v>800</v>
      </c>
      <c r="O253" s="25">
        <v>55</v>
      </c>
      <c r="P253" s="24">
        <f t="shared" si="79"/>
        <v>44000</v>
      </c>
      <c r="Q253" s="22">
        <v>800</v>
      </c>
      <c r="R253" s="25">
        <v>66.84</v>
      </c>
      <c r="S253" s="26">
        <f t="shared" si="71"/>
        <v>53472</v>
      </c>
      <c r="T253" s="22">
        <v>800</v>
      </c>
      <c r="U253" s="25">
        <v>186</v>
      </c>
      <c r="V253" s="24">
        <f t="shared" si="80"/>
        <v>148800</v>
      </c>
      <c r="W253" s="22">
        <v>800</v>
      </c>
      <c r="X253" s="25">
        <v>186</v>
      </c>
      <c r="Y253" s="24">
        <f t="shared" si="72"/>
        <v>148800</v>
      </c>
      <c r="Z253" s="22">
        <v>800</v>
      </c>
      <c r="AA253" s="25">
        <v>186</v>
      </c>
      <c r="AB253" s="24">
        <f t="shared" si="81"/>
        <v>148800</v>
      </c>
      <c r="AC253" s="27">
        <f t="shared" si="82"/>
        <v>145.40571428571428</v>
      </c>
      <c r="AD253" s="6">
        <f t="shared" si="73"/>
        <v>116324.57142857142</v>
      </c>
      <c r="AE253" s="28">
        <f t="shared" si="83"/>
        <v>178</v>
      </c>
      <c r="AF253" s="29">
        <f t="shared" si="74"/>
        <v>142400</v>
      </c>
      <c r="AG253" s="30">
        <f t="shared" si="84"/>
        <v>135.96800000000002</v>
      </c>
      <c r="AH253" s="31">
        <f t="shared" si="75"/>
        <v>108774.40000000001</v>
      </c>
    </row>
    <row r="254" spans="1:34" ht="72" x14ac:dyDescent="0.25">
      <c r="A254" s="20">
        <v>229</v>
      </c>
      <c r="B254" s="20" t="s">
        <v>463</v>
      </c>
      <c r="C254" s="21" t="s">
        <v>464</v>
      </c>
      <c r="D254" s="20" t="s">
        <v>445</v>
      </c>
      <c r="E254" s="22">
        <v>800</v>
      </c>
      <c r="F254" s="23"/>
      <c r="G254" s="24">
        <f t="shared" si="76"/>
        <v>0</v>
      </c>
      <c r="H254" s="22">
        <v>800</v>
      </c>
      <c r="I254" s="25">
        <v>60</v>
      </c>
      <c r="J254" s="24">
        <f t="shared" si="77"/>
        <v>48000</v>
      </c>
      <c r="K254" s="22">
        <v>800</v>
      </c>
      <c r="L254" s="25">
        <v>72</v>
      </c>
      <c r="M254" s="24">
        <f t="shared" si="78"/>
        <v>57600</v>
      </c>
      <c r="N254" s="22">
        <v>800</v>
      </c>
      <c r="O254" s="25">
        <v>50</v>
      </c>
      <c r="P254" s="24">
        <f t="shared" si="79"/>
        <v>40000</v>
      </c>
      <c r="Q254" s="22">
        <v>800</v>
      </c>
      <c r="R254" s="25">
        <v>50.62</v>
      </c>
      <c r="S254" s="26">
        <f t="shared" si="71"/>
        <v>40496</v>
      </c>
      <c r="T254" s="22">
        <v>800</v>
      </c>
      <c r="U254" s="25">
        <v>71</v>
      </c>
      <c r="V254" s="24">
        <f t="shared" si="80"/>
        <v>56800</v>
      </c>
      <c r="W254" s="22">
        <v>800</v>
      </c>
      <c r="X254" s="25">
        <v>69</v>
      </c>
      <c r="Y254" s="24">
        <f t="shared" si="72"/>
        <v>55200</v>
      </c>
      <c r="Z254" s="22">
        <v>800</v>
      </c>
      <c r="AA254" s="25">
        <v>72</v>
      </c>
      <c r="AB254" s="24">
        <f t="shared" si="81"/>
        <v>57600</v>
      </c>
      <c r="AC254" s="27">
        <f t="shared" si="82"/>
        <v>63.517142857142858</v>
      </c>
      <c r="AD254" s="6">
        <f t="shared" si="73"/>
        <v>50813.71428571429</v>
      </c>
      <c r="AE254" s="28">
        <f t="shared" si="83"/>
        <v>69</v>
      </c>
      <c r="AF254" s="29">
        <f t="shared" si="74"/>
        <v>55200</v>
      </c>
      <c r="AG254" s="30">
        <f t="shared" si="84"/>
        <v>62.524000000000001</v>
      </c>
      <c r="AH254" s="31">
        <f t="shared" si="75"/>
        <v>50019.199999999997</v>
      </c>
    </row>
    <row r="255" spans="1:34" ht="36" x14ac:dyDescent="0.25">
      <c r="A255" s="20">
        <v>230</v>
      </c>
      <c r="B255" s="20" t="s">
        <v>467</v>
      </c>
      <c r="C255" s="21" t="s">
        <v>468</v>
      </c>
      <c r="D255" s="20" t="s">
        <v>469</v>
      </c>
      <c r="E255" s="22">
        <v>20</v>
      </c>
      <c r="F255" s="23"/>
      <c r="G255" s="24">
        <f t="shared" si="76"/>
        <v>0</v>
      </c>
      <c r="H255" s="22">
        <v>20</v>
      </c>
      <c r="I255" s="25">
        <v>40</v>
      </c>
      <c r="J255" s="24">
        <f t="shared" si="77"/>
        <v>800</v>
      </c>
      <c r="K255" s="22">
        <v>20</v>
      </c>
      <c r="L255" s="25">
        <v>44</v>
      </c>
      <c r="M255" s="24">
        <f t="shared" si="78"/>
        <v>880</v>
      </c>
      <c r="N255" s="22">
        <v>20</v>
      </c>
      <c r="O255" s="25">
        <v>40</v>
      </c>
      <c r="P255" s="24">
        <f t="shared" si="79"/>
        <v>800</v>
      </c>
      <c r="Q255" s="22">
        <v>20</v>
      </c>
      <c r="R255" s="25">
        <v>81.72</v>
      </c>
      <c r="S255" s="26">
        <f t="shared" si="71"/>
        <v>1634.4</v>
      </c>
      <c r="T255" s="22">
        <v>20</v>
      </c>
      <c r="U255" s="25">
        <v>48</v>
      </c>
      <c r="V255" s="24">
        <f t="shared" si="80"/>
        <v>960</v>
      </c>
      <c r="W255" s="22">
        <v>20</v>
      </c>
      <c r="X255" s="25">
        <v>47</v>
      </c>
      <c r="Y255" s="24">
        <f t="shared" si="72"/>
        <v>940</v>
      </c>
      <c r="Z255" s="22">
        <v>20</v>
      </c>
      <c r="AA255" s="25">
        <v>48</v>
      </c>
      <c r="AB255" s="24">
        <f t="shared" si="81"/>
        <v>960</v>
      </c>
      <c r="AC255" s="27">
        <f t="shared" si="82"/>
        <v>49.817142857142862</v>
      </c>
      <c r="AD255" s="6">
        <f t="shared" si="73"/>
        <v>996.34285714285727</v>
      </c>
      <c r="AE255" s="28">
        <f t="shared" si="83"/>
        <v>47</v>
      </c>
      <c r="AF255" s="29">
        <f t="shared" si="74"/>
        <v>940</v>
      </c>
      <c r="AG255" s="30">
        <f t="shared" si="84"/>
        <v>52.944000000000003</v>
      </c>
      <c r="AH255" s="31">
        <f t="shared" si="75"/>
        <v>1058.8800000000001</v>
      </c>
    </row>
    <row r="256" spans="1:34" ht="96" x14ac:dyDescent="0.25">
      <c r="A256" s="20">
        <v>231</v>
      </c>
      <c r="B256" s="20" t="s">
        <v>472</v>
      </c>
      <c r="C256" s="21" t="s">
        <v>473</v>
      </c>
      <c r="D256" s="20" t="s">
        <v>445</v>
      </c>
      <c r="E256" s="22">
        <v>1000</v>
      </c>
      <c r="F256" s="23"/>
      <c r="G256" s="24">
        <f t="shared" si="76"/>
        <v>0</v>
      </c>
      <c r="H256" s="22">
        <v>1000</v>
      </c>
      <c r="I256" s="25">
        <v>65</v>
      </c>
      <c r="J256" s="24">
        <f t="shared" si="77"/>
        <v>65000</v>
      </c>
      <c r="K256" s="22">
        <v>1000</v>
      </c>
      <c r="L256" s="25">
        <v>78</v>
      </c>
      <c r="M256" s="24">
        <f t="shared" si="78"/>
        <v>78000</v>
      </c>
      <c r="N256" s="22">
        <v>1000</v>
      </c>
      <c r="O256" s="25">
        <v>45</v>
      </c>
      <c r="P256" s="24">
        <f t="shared" si="79"/>
        <v>45000</v>
      </c>
      <c r="Q256" s="22">
        <v>1000</v>
      </c>
      <c r="R256" s="25">
        <v>42.77</v>
      </c>
      <c r="S256" s="26">
        <f t="shared" si="71"/>
        <v>42770</v>
      </c>
      <c r="T256" s="22">
        <v>1000</v>
      </c>
      <c r="U256" s="25">
        <v>77</v>
      </c>
      <c r="V256" s="24">
        <f t="shared" si="80"/>
        <v>77000</v>
      </c>
      <c r="W256" s="22">
        <v>1000</v>
      </c>
      <c r="X256" s="25">
        <v>73</v>
      </c>
      <c r="Y256" s="24">
        <f t="shared" si="72"/>
        <v>73000</v>
      </c>
      <c r="Z256" s="22">
        <v>1000</v>
      </c>
      <c r="AA256" s="25">
        <v>78</v>
      </c>
      <c r="AB256" s="24">
        <f t="shared" si="81"/>
        <v>78000</v>
      </c>
      <c r="AC256" s="27">
        <f t="shared" si="82"/>
        <v>65.53857142857143</v>
      </c>
      <c r="AD256" s="6">
        <f t="shared" si="73"/>
        <v>65538.571428571435</v>
      </c>
      <c r="AE256" s="28">
        <f t="shared" si="83"/>
        <v>73</v>
      </c>
      <c r="AF256" s="29">
        <f t="shared" si="74"/>
        <v>73000</v>
      </c>
      <c r="AG256" s="30">
        <f t="shared" si="84"/>
        <v>63.153999999999996</v>
      </c>
      <c r="AH256" s="31">
        <f t="shared" si="75"/>
        <v>63154</v>
      </c>
    </row>
    <row r="257" spans="1:34" ht="96" x14ac:dyDescent="0.25">
      <c r="A257" s="20">
        <v>232</v>
      </c>
      <c r="B257" s="20" t="s">
        <v>474</v>
      </c>
      <c r="C257" s="21" t="s">
        <v>475</v>
      </c>
      <c r="D257" s="20" t="s">
        <v>445</v>
      </c>
      <c r="E257" s="22">
        <v>1000</v>
      </c>
      <c r="F257" s="23"/>
      <c r="G257" s="24">
        <f t="shared" si="76"/>
        <v>0</v>
      </c>
      <c r="H257" s="22">
        <v>1000</v>
      </c>
      <c r="I257" s="25">
        <v>180</v>
      </c>
      <c r="J257" s="24">
        <f t="shared" si="77"/>
        <v>180000</v>
      </c>
      <c r="K257" s="22">
        <v>1000</v>
      </c>
      <c r="L257" s="25">
        <v>211</v>
      </c>
      <c r="M257" s="24">
        <f t="shared" si="78"/>
        <v>211000</v>
      </c>
      <c r="N257" s="22">
        <v>1000</v>
      </c>
      <c r="O257" s="25">
        <v>120</v>
      </c>
      <c r="P257" s="24">
        <f t="shared" si="79"/>
        <v>120000</v>
      </c>
      <c r="Q257" s="22">
        <v>1000</v>
      </c>
      <c r="R257" s="25">
        <v>108</v>
      </c>
      <c r="S257" s="26">
        <f t="shared" si="71"/>
        <v>108000</v>
      </c>
      <c r="T257" s="22">
        <v>1000</v>
      </c>
      <c r="U257" s="25">
        <v>212</v>
      </c>
      <c r="V257" s="24">
        <f t="shared" si="80"/>
        <v>212000</v>
      </c>
      <c r="W257" s="22">
        <v>1000</v>
      </c>
      <c r="X257" s="25">
        <v>206</v>
      </c>
      <c r="Y257" s="24">
        <f t="shared" si="72"/>
        <v>206000</v>
      </c>
      <c r="Z257" s="22">
        <v>1000</v>
      </c>
      <c r="AA257" s="25">
        <v>210</v>
      </c>
      <c r="AB257" s="24">
        <f t="shared" si="81"/>
        <v>210000</v>
      </c>
      <c r="AC257" s="27">
        <f t="shared" si="82"/>
        <v>178.14285714285714</v>
      </c>
      <c r="AD257" s="6">
        <f t="shared" si="73"/>
        <v>178142.85714285713</v>
      </c>
      <c r="AE257" s="28">
        <f t="shared" si="83"/>
        <v>206</v>
      </c>
      <c r="AF257" s="29">
        <f t="shared" si="74"/>
        <v>206000</v>
      </c>
      <c r="AG257" s="30">
        <f t="shared" si="84"/>
        <v>171.2</v>
      </c>
      <c r="AH257" s="31">
        <f t="shared" si="75"/>
        <v>171200</v>
      </c>
    </row>
    <row r="258" spans="1:34" ht="132" x14ac:dyDescent="0.25">
      <c r="A258" s="20">
        <v>233</v>
      </c>
      <c r="B258" s="20" t="s">
        <v>494</v>
      </c>
      <c r="C258" s="21" t="s">
        <v>495</v>
      </c>
      <c r="D258" s="20" t="s">
        <v>445</v>
      </c>
      <c r="E258" s="22">
        <v>600</v>
      </c>
      <c r="F258" s="23"/>
      <c r="G258" s="24">
        <f t="shared" si="76"/>
        <v>0</v>
      </c>
      <c r="H258" s="22">
        <v>600</v>
      </c>
      <c r="I258" s="25">
        <v>250</v>
      </c>
      <c r="J258" s="24">
        <f t="shared" si="77"/>
        <v>150000</v>
      </c>
      <c r="K258" s="22">
        <v>600</v>
      </c>
      <c r="L258" s="25">
        <v>287</v>
      </c>
      <c r="M258" s="24">
        <f t="shared" si="78"/>
        <v>172200</v>
      </c>
      <c r="N258" s="22">
        <v>600</v>
      </c>
      <c r="O258" s="25">
        <v>145</v>
      </c>
      <c r="P258" s="24">
        <f t="shared" si="79"/>
        <v>87000</v>
      </c>
      <c r="Q258" s="22">
        <v>600</v>
      </c>
      <c r="R258" s="25">
        <v>84</v>
      </c>
      <c r="S258" s="26">
        <f t="shared" si="71"/>
        <v>50400</v>
      </c>
      <c r="T258" s="22">
        <v>600</v>
      </c>
      <c r="U258" s="25">
        <v>300</v>
      </c>
      <c r="V258" s="24">
        <f t="shared" si="80"/>
        <v>180000</v>
      </c>
      <c r="W258" s="22">
        <v>600</v>
      </c>
      <c r="X258" s="25">
        <v>282</v>
      </c>
      <c r="Y258" s="24">
        <f t="shared" si="72"/>
        <v>169200</v>
      </c>
      <c r="Z258" s="22">
        <v>600</v>
      </c>
      <c r="AA258" s="25">
        <v>290</v>
      </c>
      <c r="AB258" s="24">
        <f t="shared" si="81"/>
        <v>174000</v>
      </c>
      <c r="AC258" s="27">
        <f t="shared" si="82"/>
        <v>234</v>
      </c>
      <c r="AD258" s="6">
        <f t="shared" si="73"/>
        <v>140400</v>
      </c>
      <c r="AE258" s="28">
        <f t="shared" si="83"/>
        <v>282</v>
      </c>
      <c r="AF258" s="29">
        <f t="shared" si="74"/>
        <v>169200</v>
      </c>
      <c r="AG258" s="30">
        <f t="shared" si="84"/>
        <v>220.2</v>
      </c>
      <c r="AH258" s="31">
        <f t="shared" si="75"/>
        <v>132120</v>
      </c>
    </row>
    <row r="259" spans="1:34" ht="48" x14ac:dyDescent="0.25">
      <c r="A259" s="20">
        <v>234</v>
      </c>
      <c r="B259" s="20" t="s">
        <v>478</v>
      </c>
      <c r="C259" s="21" t="s">
        <v>479</v>
      </c>
      <c r="D259" s="20" t="s">
        <v>445</v>
      </c>
      <c r="E259" s="22">
        <v>500</v>
      </c>
      <c r="F259" s="23"/>
      <c r="G259" s="24">
        <f t="shared" si="76"/>
        <v>0</v>
      </c>
      <c r="H259" s="22">
        <v>500</v>
      </c>
      <c r="I259" s="25">
        <v>30</v>
      </c>
      <c r="J259" s="24">
        <f t="shared" si="77"/>
        <v>15000</v>
      </c>
      <c r="K259" s="22">
        <v>500</v>
      </c>
      <c r="L259" s="25">
        <v>33</v>
      </c>
      <c r="M259" s="24">
        <f t="shared" si="78"/>
        <v>16500</v>
      </c>
      <c r="N259" s="22">
        <v>500</v>
      </c>
      <c r="O259" s="25">
        <v>55</v>
      </c>
      <c r="P259" s="24">
        <f t="shared" si="79"/>
        <v>27500</v>
      </c>
      <c r="Q259" s="22">
        <v>500</v>
      </c>
      <c r="R259" s="25">
        <v>24.36</v>
      </c>
      <c r="S259" s="26">
        <f t="shared" si="71"/>
        <v>12180</v>
      </c>
      <c r="T259" s="22">
        <v>500</v>
      </c>
      <c r="U259" s="25">
        <v>35</v>
      </c>
      <c r="V259" s="24">
        <f t="shared" si="80"/>
        <v>17500</v>
      </c>
      <c r="W259" s="22">
        <v>500</v>
      </c>
      <c r="X259" s="25">
        <v>34</v>
      </c>
      <c r="Y259" s="24">
        <f t="shared" si="72"/>
        <v>17000</v>
      </c>
      <c r="Z259" s="22">
        <v>500</v>
      </c>
      <c r="AA259" s="25">
        <v>36</v>
      </c>
      <c r="AB259" s="24">
        <f t="shared" si="81"/>
        <v>18000</v>
      </c>
      <c r="AC259" s="27">
        <f t="shared" si="82"/>
        <v>35.337142857142858</v>
      </c>
      <c r="AD259" s="6">
        <f t="shared" si="73"/>
        <v>17668.571428571428</v>
      </c>
      <c r="AE259" s="28">
        <f t="shared" si="83"/>
        <v>34</v>
      </c>
      <c r="AF259" s="29">
        <f t="shared" si="74"/>
        <v>17000</v>
      </c>
      <c r="AG259" s="30">
        <f t="shared" si="84"/>
        <v>36.872</v>
      </c>
      <c r="AH259" s="31">
        <f t="shared" si="75"/>
        <v>18436</v>
      </c>
    </row>
    <row r="260" spans="1:34" ht="84" x14ac:dyDescent="0.25">
      <c r="A260" s="20">
        <v>235</v>
      </c>
      <c r="B260" s="20" t="s">
        <v>480</v>
      </c>
      <c r="C260" s="21" t="s">
        <v>481</v>
      </c>
      <c r="D260" s="20" t="s">
        <v>83</v>
      </c>
      <c r="E260" s="22">
        <v>60</v>
      </c>
      <c r="F260" s="23"/>
      <c r="G260" s="24">
        <f t="shared" si="76"/>
        <v>0</v>
      </c>
      <c r="H260" s="22">
        <v>60</v>
      </c>
      <c r="I260" s="25">
        <v>900</v>
      </c>
      <c r="J260" s="24">
        <f t="shared" si="77"/>
        <v>54000</v>
      </c>
      <c r="K260" s="22">
        <v>60</v>
      </c>
      <c r="L260" s="25">
        <v>1069</v>
      </c>
      <c r="M260" s="24">
        <f t="shared" si="78"/>
        <v>64140</v>
      </c>
      <c r="N260" s="22">
        <v>60</v>
      </c>
      <c r="O260" s="25">
        <v>600</v>
      </c>
      <c r="P260" s="24">
        <f t="shared" si="79"/>
        <v>36000</v>
      </c>
      <c r="Q260" s="22">
        <v>60</v>
      </c>
      <c r="R260" s="25">
        <v>237</v>
      </c>
      <c r="S260" s="26">
        <f t="shared" si="71"/>
        <v>14220</v>
      </c>
      <c r="T260" s="22">
        <v>60</v>
      </c>
      <c r="U260" s="25">
        <v>1078</v>
      </c>
      <c r="V260" s="24">
        <f t="shared" si="80"/>
        <v>64680</v>
      </c>
      <c r="W260" s="22">
        <v>60</v>
      </c>
      <c r="X260" s="25">
        <v>1037</v>
      </c>
      <c r="Y260" s="24">
        <f t="shared" si="72"/>
        <v>62220</v>
      </c>
      <c r="Z260" s="22">
        <v>60</v>
      </c>
      <c r="AA260" s="25">
        <v>1045</v>
      </c>
      <c r="AB260" s="24">
        <f t="shared" si="81"/>
        <v>62700</v>
      </c>
      <c r="AC260" s="27">
        <f t="shared" si="82"/>
        <v>852.28571428571433</v>
      </c>
      <c r="AD260" s="6">
        <f t="shared" si="73"/>
        <v>51137.142857142862</v>
      </c>
      <c r="AE260" s="28">
        <f t="shared" si="83"/>
        <v>1037</v>
      </c>
      <c r="AF260" s="29">
        <f t="shared" si="74"/>
        <v>62220</v>
      </c>
      <c r="AG260" s="30">
        <f t="shared" si="84"/>
        <v>799.4</v>
      </c>
      <c r="AH260" s="31">
        <f t="shared" si="75"/>
        <v>47964</v>
      </c>
    </row>
    <row r="261" spans="1:34" ht="48" x14ac:dyDescent="0.25">
      <c r="A261" s="20">
        <v>236</v>
      </c>
      <c r="B261" s="20" t="s">
        <v>482</v>
      </c>
      <c r="C261" s="21" t="s">
        <v>496</v>
      </c>
      <c r="D261" s="20" t="s">
        <v>30</v>
      </c>
      <c r="E261" s="22">
        <v>50</v>
      </c>
      <c r="F261" s="23"/>
      <c r="G261" s="24">
        <f t="shared" si="76"/>
        <v>0</v>
      </c>
      <c r="H261" s="22">
        <v>50</v>
      </c>
      <c r="I261" s="25">
        <v>30</v>
      </c>
      <c r="J261" s="24">
        <f t="shared" si="77"/>
        <v>1500</v>
      </c>
      <c r="K261" s="22">
        <v>50</v>
      </c>
      <c r="L261" s="25">
        <v>35</v>
      </c>
      <c r="M261" s="24">
        <f t="shared" si="78"/>
        <v>1750</v>
      </c>
      <c r="N261" s="22">
        <v>50</v>
      </c>
      <c r="O261" s="25">
        <v>65</v>
      </c>
      <c r="P261" s="24">
        <f t="shared" si="79"/>
        <v>3250</v>
      </c>
      <c r="Q261" s="22">
        <v>50</v>
      </c>
      <c r="R261" s="25">
        <v>81.96</v>
      </c>
      <c r="S261" s="26">
        <f t="shared" si="71"/>
        <v>4098</v>
      </c>
      <c r="T261" s="22">
        <v>50</v>
      </c>
      <c r="U261" s="25">
        <v>35</v>
      </c>
      <c r="V261" s="24">
        <f t="shared" si="80"/>
        <v>1750</v>
      </c>
      <c r="W261" s="22">
        <v>50</v>
      </c>
      <c r="X261" s="25">
        <v>34</v>
      </c>
      <c r="Y261" s="24">
        <f t="shared" si="72"/>
        <v>1700</v>
      </c>
      <c r="Z261" s="22">
        <v>50</v>
      </c>
      <c r="AA261" s="25">
        <v>35</v>
      </c>
      <c r="AB261" s="24">
        <f t="shared" si="81"/>
        <v>1750</v>
      </c>
      <c r="AC261" s="27">
        <f t="shared" si="82"/>
        <v>45.137142857142855</v>
      </c>
      <c r="AD261" s="6">
        <f t="shared" si="73"/>
        <v>2256.8571428571427</v>
      </c>
      <c r="AE261" s="28">
        <f t="shared" si="83"/>
        <v>35</v>
      </c>
      <c r="AF261" s="29">
        <f t="shared" si="74"/>
        <v>1750</v>
      </c>
      <c r="AG261" s="30">
        <f t="shared" si="84"/>
        <v>50.191999999999993</v>
      </c>
      <c r="AH261" s="31">
        <f t="shared" si="75"/>
        <v>2509.5999999999995</v>
      </c>
    </row>
    <row r="262" spans="1:34" x14ac:dyDescent="0.25">
      <c r="A262" s="86" t="s">
        <v>102</v>
      </c>
      <c r="B262" s="87"/>
      <c r="C262" s="87"/>
      <c r="D262" s="88"/>
      <c r="E262" s="67"/>
      <c r="F262" s="68"/>
      <c r="G262" s="80">
        <f>SUM(G245:G261)</f>
        <v>0</v>
      </c>
      <c r="H262" s="67"/>
      <c r="I262" s="62"/>
      <c r="J262" s="80">
        <f>SUM(J245:J261)</f>
        <v>886100</v>
      </c>
      <c r="K262" s="67"/>
      <c r="L262" s="62"/>
      <c r="M262" s="80">
        <f>SUM(M245:M261)</f>
        <v>1015600</v>
      </c>
      <c r="N262" s="67"/>
      <c r="O262" s="62"/>
      <c r="P262" s="80">
        <f>SUM(P245:P261)</f>
        <v>563750</v>
      </c>
      <c r="Q262" s="67"/>
      <c r="R262" s="62"/>
      <c r="S262" s="81">
        <f>SUM(S245:S261)</f>
        <v>492170.69999999995</v>
      </c>
      <c r="T262" s="67"/>
      <c r="U262" s="62"/>
      <c r="V262" s="80">
        <f>SUM(V245:V261)</f>
        <v>1048360</v>
      </c>
      <c r="W262" s="67"/>
      <c r="X262" s="62"/>
      <c r="Y262" s="80">
        <f>SUM(Y245:Y261)</f>
        <v>1018710</v>
      </c>
      <c r="Z262" s="67"/>
      <c r="AA262" s="62"/>
      <c r="AB262" s="80">
        <f>SUM(AB245:AB261)</f>
        <v>1046160</v>
      </c>
      <c r="AC262" s="27" t="s">
        <v>103</v>
      </c>
      <c r="AD262" s="16">
        <f>SUM(AD245:AD261)</f>
        <v>867264.38571428577</v>
      </c>
      <c r="AE262" s="28"/>
      <c r="AF262" s="37">
        <f>SUM(AF245:AF261)</f>
        <v>998906.8</v>
      </c>
      <c r="AG262" s="30"/>
      <c r="AH262" s="38">
        <f>SUM(AH245:AH261)</f>
        <v>833830.14</v>
      </c>
    </row>
    <row r="263" spans="1:34" x14ac:dyDescent="0.25">
      <c r="A263" s="89" t="s">
        <v>497</v>
      </c>
      <c r="B263" s="90"/>
      <c r="C263" s="90"/>
      <c r="D263" s="91"/>
      <c r="E263" s="69"/>
      <c r="F263" s="70"/>
      <c r="G263" s="70"/>
      <c r="H263" s="69"/>
      <c r="I263" s="60"/>
      <c r="J263" s="70"/>
      <c r="K263" s="69"/>
      <c r="L263" s="60"/>
      <c r="M263" s="70"/>
      <c r="N263" s="69"/>
      <c r="O263" s="60"/>
      <c r="P263" s="70"/>
      <c r="Q263" s="69"/>
      <c r="R263" s="60"/>
      <c r="S263" s="71"/>
      <c r="T263" s="69"/>
      <c r="U263" s="60"/>
      <c r="V263" s="70"/>
      <c r="W263" s="69"/>
      <c r="X263" s="60"/>
      <c r="Y263" s="70"/>
      <c r="Z263" s="69"/>
      <c r="AA263" s="60"/>
      <c r="AB263" s="70"/>
      <c r="AC263" s="27" t="s">
        <v>103</v>
      </c>
      <c r="AD263" s="6" t="s">
        <v>103</v>
      </c>
      <c r="AE263" s="28"/>
      <c r="AF263" s="29"/>
      <c r="AG263" s="30"/>
      <c r="AH263" s="31"/>
    </row>
    <row r="264" spans="1:34" ht="48" x14ac:dyDescent="0.25">
      <c r="A264" s="42" t="s">
        <v>1</v>
      </c>
      <c r="B264" s="42" t="s">
        <v>2</v>
      </c>
      <c r="C264" s="42" t="s">
        <v>3</v>
      </c>
      <c r="D264" s="42" t="s">
        <v>4</v>
      </c>
      <c r="E264" s="11" t="s">
        <v>5</v>
      </c>
      <c r="F264" s="12" t="s">
        <v>6</v>
      </c>
      <c r="G264" s="12" t="s">
        <v>7</v>
      </c>
      <c r="H264" s="11" t="s">
        <v>5</v>
      </c>
      <c r="I264" s="13" t="s">
        <v>6</v>
      </c>
      <c r="J264" s="12" t="s">
        <v>7</v>
      </c>
      <c r="K264" s="11" t="s">
        <v>5</v>
      </c>
      <c r="L264" s="13" t="s">
        <v>6</v>
      </c>
      <c r="M264" s="12" t="s">
        <v>7</v>
      </c>
      <c r="N264" s="11" t="s">
        <v>5</v>
      </c>
      <c r="O264" s="13" t="s">
        <v>6</v>
      </c>
      <c r="P264" s="12" t="s">
        <v>7</v>
      </c>
      <c r="Q264" s="11" t="s">
        <v>5</v>
      </c>
      <c r="R264" s="13" t="s">
        <v>6</v>
      </c>
      <c r="S264" s="14" t="s">
        <v>7</v>
      </c>
      <c r="T264" s="11" t="s">
        <v>5</v>
      </c>
      <c r="U264" s="13" t="s">
        <v>6</v>
      </c>
      <c r="V264" s="12" t="s">
        <v>7</v>
      </c>
      <c r="W264" s="11" t="s">
        <v>5</v>
      </c>
      <c r="X264" s="13" t="s">
        <v>6</v>
      </c>
      <c r="Y264" s="12" t="s">
        <v>7</v>
      </c>
      <c r="Z264" s="11" t="s">
        <v>5</v>
      </c>
      <c r="AA264" s="13" t="s">
        <v>6</v>
      </c>
      <c r="AB264" s="12" t="s">
        <v>7</v>
      </c>
      <c r="AC264" s="27" t="s">
        <v>103</v>
      </c>
      <c r="AD264" s="6" t="s">
        <v>103</v>
      </c>
      <c r="AE264" s="28"/>
      <c r="AF264" s="29"/>
      <c r="AG264" s="30"/>
      <c r="AH264" s="31"/>
    </row>
    <row r="265" spans="1:34" ht="48" x14ac:dyDescent="0.25">
      <c r="A265" s="20">
        <v>237</v>
      </c>
      <c r="B265" s="20" t="s">
        <v>498</v>
      </c>
      <c r="C265" s="21" t="s">
        <v>499</v>
      </c>
      <c r="D265" s="20" t="s">
        <v>30</v>
      </c>
      <c r="E265" s="22">
        <v>1000</v>
      </c>
      <c r="F265" s="23"/>
      <c r="G265" s="24">
        <f>E265*F265</f>
        <v>0</v>
      </c>
      <c r="H265" s="22">
        <v>1000</v>
      </c>
      <c r="I265" s="25">
        <v>10</v>
      </c>
      <c r="J265" s="24">
        <f>H265*I265</f>
        <v>10000</v>
      </c>
      <c r="K265" s="22">
        <v>1000</v>
      </c>
      <c r="L265" s="25">
        <v>11</v>
      </c>
      <c r="M265" s="24">
        <f>K265*L265</f>
        <v>11000</v>
      </c>
      <c r="N265" s="22">
        <v>1000</v>
      </c>
      <c r="O265" s="25">
        <v>14</v>
      </c>
      <c r="P265" s="24">
        <f>N265*O265</f>
        <v>14000</v>
      </c>
      <c r="Q265" s="22">
        <v>1000</v>
      </c>
      <c r="R265" s="25">
        <v>9.89</v>
      </c>
      <c r="S265" s="26">
        <f t="shared" ref="S265:S283" si="85">Q265*R265</f>
        <v>9890</v>
      </c>
      <c r="T265" s="22">
        <v>1000</v>
      </c>
      <c r="U265" s="25">
        <v>12</v>
      </c>
      <c r="V265" s="24">
        <f>T265*U265</f>
        <v>12000</v>
      </c>
      <c r="W265" s="22">
        <v>1000</v>
      </c>
      <c r="X265" s="25">
        <v>12</v>
      </c>
      <c r="Y265" s="24">
        <f>W265*X265</f>
        <v>12000</v>
      </c>
      <c r="Z265" s="22">
        <v>1000</v>
      </c>
      <c r="AA265" s="25">
        <v>12</v>
      </c>
      <c r="AB265" s="24">
        <f>Z265*AA265</f>
        <v>12000</v>
      </c>
      <c r="AC265" s="27">
        <f>AVERAGE(I265,L265,O265,R265,U265,X265,AA265)</f>
        <v>11.555714285714286</v>
      </c>
      <c r="AD265" s="6">
        <f t="shared" ref="AD265:AD283" si="86">H265*AC265</f>
        <v>11555.714285714286</v>
      </c>
      <c r="AE265" s="28">
        <f>MEDIAN(I265,L265,O265,R265,U265,X265,AA265)</f>
        <v>12</v>
      </c>
      <c r="AF265" s="29">
        <f t="shared" ref="AF265:AF283" si="87">H265*AE265</f>
        <v>12000</v>
      </c>
      <c r="AG265" s="30">
        <f>AVERAGE(O265,R265,U265,X265,AA265)</f>
        <v>11.978</v>
      </c>
      <c r="AH265" s="31">
        <f t="shared" ref="AH265:AH283" si="88">AG265*H265</f>
        <v>11978</v>
      </c>
    </row>
    <row r="266" spans="1:34" ht="36" x14ac:dyDescent="0.25">
      <c r="A266" s="20">
        <v>238</v>
      </c>
      <c r="B266" s="20" t="s">
        <v>500</v>
      </c>
      <c r="C266" s="21" t="s">
        <v>501</v>
      </c>
      <c r="D266" s="20" t="s">
        <v>30</v>
      </c>
      <c r="E266" s="22">
        <v>1000</v>
      </c>
      <c r="F266" s="23"/>
      <c r="G266" s="24">
        <f t="shared" ref="G266:G283" si="89">E266*F266</f>
        <v>0</v>
      </c>
      <c r="H266" s="22">
        <v>1000</v>
      </c>
      <c r="I266" s="25">
        <v>35</v>
      </c>
      <c r="J266" s="24">
        <f t="shared" ref="J266:J283" si="90">H266*I266</f>
        <v>35000</v>
      </c>
      <c r="K266" s="22">
        <v>1000</v>
      </c>
      <c r="L266" s="25">
        <v>42</v>
      </c>
      <c r="M266" s="24">
        <f t="shared" ref="M266:M283" si="91">K266*L266</f>
        <v>42000</v>
      </c>
      <c r="N266" s="22">
        <v>1000</v>
      </c>
      <c r="O266" s="25">
        <v>55</v>
      </c>
      <c r="P266" s="24">
        <f t="shared" ref="P266:P283" si="92">N266*O266</f>
        <v>55000</v>
      </c>
      <c r="Q266" s="22">
        <v>1000</v>
      </c>
      <c r="R266" s="25">
        <v>43.25</v>
      </c>
      <c r="S266" s="26">
        <f t="shared" si="85"/>
        <v>43250</v>
      </c>
      <c r="T266" s="22">
        <v>1000</v>
      </c>
      <c r="U266" s="25">
        <v>42</v>
      </c>
      <c r="V266" s="24">
        <f t="shared" ref="V266:V283" si="93">T266*U266</f>
        <v>42000</v>
      </c>
      <c r="W266" s="22">
        <v>1000</v>
      </c>
      <c r="X266" s="25">
        <v>40</v>
      </c>
      <c r="Y266" s="24">
        <f t="shared" ref="Y266:Y283" si="94">W266*X266</f>
        <v>40000</v>
      </c>
      <c r="Z266" s="22">
        <v>1000</v>
      </c>
      <c r="AA266" s="25">
        <v>42</v>
      </c>
      <c r="AB266" s="24">
        <f t="shared" ref="AB266:AB283" si="95">Z266*AA266</f>
        <v>42000</v>
      </c>
      <c r="AC266" s="27">
        <f t="shared" ref="AC266:AC283" si="96">AVERAGE(I266,L266,O266,R266,U266,X266,AA266)</f>
        <v>42.75</v>
      </c>
      <c r="AD266" s="6">
        <f t="shared" si="86"/>
        <v>42750</v>
      </c>
      <c r="AE266" s="28">
        <f t="shared" ref="AE266:AE283" si="97">MEDIAN(I266,L266,O266,R266,U266,X266,AA266)</f>
        <v>42</v>
      </c>
      <c r="AF266" s="29">
        <f t="shared" si="87"/>
        <v>42000</v>
      </c>
      <c r="AG266" s="30">
        <f t="shared" ref="AG266:AG283" si="98">AVERAGE(O266,R266,U266,X266,AA266)</f>
        <v>44.45</v>
      </c>
      <c r="AH266" s="31">
        <f t="shared" si="88"/>
        <v>44450</v>
      </c>
    </row>
    <row r="267" spans="1:34" ht="48" x14ac:dyDescent="0.25">
      <c r="A267" s="20">
        <v>239</v>
      </c>
      <c r="B267" s="20" t="s">
        <v>502</v>
      </c>
      <c r="C267" s="21" t="s">
        <v>503</v>
      </c>
      <c r="D267" s="20" t="s">
        <v>30</v>
      </c>
      <c r="E267" s="22">
        <v>200</v>
      </c>
      <c r="F267" s="24"/>
      <c r="G267" s="24">
        <f t="shared" si="89"/>
        <v>0</v>
      </c>
      <c r="H267" s="22">
        <v>200</v>
      </c>
      <c r="I267" s="63">
        <v>9</v>
      </c>
      <c r="J267" s="24">
        <f t="shared" si="90"/>
        <v>1800</v>
      </c>
      <c r="K267" s="22">
        <v>200</v>
      </c>
      <c r="L267" s="63">
        <v>10</v>
      </c>
      <c r="M267" s="24">
        <f t="shared" si="91"/>
        <v>2000</v>
      </c>
      <c r="N267" s="22">
        <v>200</v>
      </c>
      <c r="O267" s="63">
        <v>25</v>
      </c>
      <c r="P267" s="24">
        <f t="shared" si="92"/>
        <v>5000</v>
      </c>
      <c r="Q267" s="22">
        <v>200</v>
      </c>
      <c r="R267" s="63">
        <v>10.039999999999999</v>
      </c>
      <c r="S267" s="26">
        <f t="shared" si="85"/>
        <v>2007.9999999999998</v>
      </c>
      <c r="T267" s="22">
        <v>200</v>
      </c>
      <c r="U267" s="63">
        <v>11</v>
      </c>
      <c r="V267" s="24">
        <f t="shared" si="93"/>
        <v>2200</v>
      </c>
      <c r="W267" s="22">
        <v>200</v>
      </c>
      <c r="X267" s="63">
        <v>11</v>
      </c>
      <c r="Y267" s="24">
        <f t="shared" si="94"/>
        <v>2200</v>
      </c>
      <c r="Z267" s="22">
        <v>200</v>
      </c>
      <c r="AA267" s="63">
        <v>11</v>
      </c>
      <c r="AB267" s="24">
        <f t="shared" si="95"/>
        <v>2200</v>
      </c>
      <c r="AC267" s="27">
        <f t="shared" si="96"/>
        <v>12.434285714285712</v>
      </c>
      <c r="AD267" s="6">
        <f t="shared" si="86"/>
        <v>2486.8571428571427</v>
      </c>
      <c r="AE267" s="28">
        <f t="shared" si="97"/>
        <v>11</v>
      </c>
      <c r="AF267" s="29">
        <f t="shared" si="87"/>
        <v>2200</v>
      </c>
      <c r="AG267" s="30">
        <f t="shared" si="98"/>
        <v>13.607999999999999</v>
      </c>
      <c r="AH267" s="31">
        <f t="shared" si="88"/>
        <v>2721.6</v>
      </c>
    </row>
    <row r="268" spans="1:34" ht="48" x14ac:dyDescent="0.25">
      <c r="A268" s="20">
        <v>240</v>
      </c>
      <c r="B268" s="20" t="s">
        <v>504</v>
      </c>
      <c r="C268" s="21" t="s">
        <v>505</v>
      </c>
      <c r="D268" s="20" t="s">
        <v>30</v>
      </c>
      <c r="E268" s="22">
        <v>1000</v>
      </c>
      <c r="F268" s="23"/>
      <c r="G268" s="24">
        <f t="shared" si="89"/>
        <v>0</v>
      </c>
      <c r="H268" s="22">
        <v>1000</v>
      </c>
      <c r="I268" s="25">
        <v>20</v>
      </c>
      <c r="J268" s="24">
        <f t="shared" si="90"/>
        <v>20000</v>
      </c>
      <c r="K268" s="22">
        <v>1000</v>
      </c>
      <c r="L268" s="25">
        <v>24</v>
      </c>
      <c r="M268" s="24">
        <f t="shared" si="91"/>
        <v>24000</v>
      </c>
      <c r="N268" s="22">
        <v>1000</v>
      </c>
      <c r="O268" s="25">
        <v>40</v>
      </c>
      <c r="P268" s="24">
        <f t="shared" si="92"/>
        <v>40000</v>
      </c>
      <c r="Q268" s="22">
        <v>1000</v>
      </c>
      <c r="R268" s="25">
        <v>14.36</v>
      </c>
      <c r="S268" s="26">
        <f t="shared" si="85"/>
        <v>14360</v>
      </c>
      <c r="T268" s="22">
        <v>1000</v>
      </c>
      <c r="U268" s="25">
        <v>23</v>
      </c>
      <c r="V268" s="24">
        <f t="shared" si="93"/>
        <v>23000</v>
      </c>
      <c r="W268" s="22">
        <v>1000</v>
      </c>
      <c r="X268" s="25">
        <v>23</v>
      </c>
      <c r="Y268" s="24">
        <f t="shared" si="94"/>
        <v>23000</v>
      </c>
      <c r="Z268" s="22">
        <v>1000</v>
      </c>
      <c r="AA268" s="25">
        <v>24</v>
      </c>
      <c r="AB268" s="24">
        <f t="shared" si="95"/>
        <v>24000</v>
      </c>
      <c r="AC268" s="27">
        <f t="shared" si="96"/>
        <v>24.051428571428573</v>
      </c>
      <c r="AD268" s="6">
        <f t="shared" si="86"/>
        <v>24051.428571428572</v>
      </c>
      <c r="AE268" s="28">
        <f t="shared" si="97"/>
        <v>23</v>
      </c>
      <c r="AF268" s="29">
        <f t="shared" si="87"/>
        <v>23000</v>
      </c>
      <c r="AG268" s="30">
        <f t="shared" si="98"/>
        <v>24.872</v>
      </c>
      <c r="AH268" s="31">
        <f t="shared" si="88"/>
        <v>24872</v>
      </c>
    </row>
    <row r="269" spans="1:34" ht="24" x14ac:dyDescent="0.25">
      <c r="A269" s="20">
        <v>241</v>
      </c>
      <c r="B269" s="22" t="s">
        <v>506</v>
      </c>
      <c r="C269" s="55" t="s">
        <v>507</v>
      </c>
      <c r="D269" s="20" t="s">
        <v>30</v>
      </c>
      <c r="E269" s="22">
        <v>1000</v>
      </c>
      <c r="F269" s="46"/>
      <c r="G269" s="24">
        <f t="shared" si="89"/>
        <v>0</v>
      </c>
      <c r="H269" s="22">
        <v>1000</v>
      </c>
      <c r="I269" s="25">
        <v>30</v>
      </c>
      <c r="J269" s="24">
        <f t="shared" si="90"/>
        <v>30000</v>
      </c>
      <c r="K269" s="22">
        <v>1000</v>
      </c>
      <c r="L269" s="25">
        <v>36</v>
      </c>
      <c r="M269" s="24">
        <f t="shared" si="91"/>
        <v>36000</v>
      </c>
      <c r="N269" s="22">
        <v>1000</v>
      </c>
      <c r="O269" s="25">
        <v>40</v>
      </c>
      <c r="P269" s="24">
        <f t="shared" si="92"/>
        <v>40000</v>
      </c>
      <c r="Q269" s="22">
        <v>1000</v>
      </c>
      <c r="R269" s="25">
        <v>38.1</v>
      </c>
      <c r="S269" s="26">
        <f t="shared" si="85"/>
        <v>38100</v>
      </c>
      <c r="T269" s="22">
        <v>1000</v>
      </c>
      <c r="U269" s="25">
        <v>35</v>
      </c>
      <c r="V269" s="24">
        <f t="shared" si="93"/>
        <v>35000</v>
      </c>
      <c r="W269" s="22">
        <v>1000</v>
      </c>
      <c r="X269" s="25">
        <v>34</v>
      </c>
      <c r="Y269" s="24">
        <f t="shared" si="94"/>
        <v>34000</v>
      </c>
      <c r="Z269" s="22">
        <v>1000</v>
      </c>
      <c r="AA269" s="25">
        <v>35</v>
      </c>
      <c r="AB269" s="24">
        <f t="shared" si="95"/>
        <v>35000</v>
      </c>
      <c r="AC269" s="27">
        <f t="shared" si="96"/>
        <v>35.442857142857143</v>
      </c>
      <c r="AD269" s="6">
        <f t="shared" si="86"/>
        <v>35442.857142857145</v>
      </c>
      <c r="AE269" s="28">
        <f t="shared" si="97"/>
        <v>35</v>
      </c>
      <c r="AF269" s="29">
        <f t="shared" si="87"/>
        <v>35000</v>
      </c>
      <c r="AG269" s="30">
        <f t="shared" si="98"/>
        <v>36.42</v>
      </c>
      <c r="AH269" s="31">
        <f t="shared" si="88"/>
        <v>36420</v>
      </c>
    </row>
    <row r="270" spans="1:34" ht="36" x14ac:dyDescent="0.25">
      <c r="A270" s="20">
        <v>242</v>
      </c>
      <c r="B270" s="20" t="s">
        <v>508</v>
      </c>
      <c r="C270" s="21" t="s">
        <v>509</v>
      </c>
      <c r="D270" s="20" t="s">
        <v>469</v>
      </c>
      <c r="E270" s="22">
        <v>10</v>
      </c>
      <c r="F270" s="24"/>
      <c r="G270" s="24">
        <f t="shared" si="89"/>
        <v>0</v>
      </c>
      <c r="H270" s="22">
        <v>10</v>
      </c>
      <c r="I270" s="63">
        <v>450</v>
      </c>
      <c r="J270" s="24">
        <f t="shared" si="90"/>
        <v>4500</v>
      </c>
      <c r="K270" s="22">
        <v>10</v>
      </c>
      <c r="L270" s="63">
        <v>508</v>
      </c>
      <c r="M270" s="24">
        <f t="shared" si="91"/>
        <v>5080</v>
      </c>
      <c r="N270" s="22">
        <v>10</v>
      </c>
      <c r="O270" s="63">
        <v>5</v>
      </c>
      <c r="P270" s="24">
        <f t="shared" si="92"/>
        <v>50</v>
      </c>
      <c r="Q270" s="22">
        <v>10</v>
      </c>
      <c r="R270" s="63">
        <v>445.64</v>
      </c>
      <c r="S270" s="26">
        <f t="shared" si="85"/>
        <v>4456.3999999999996</v>
      </c>
      <c r="T270" s="22">
        <v>10</v>
      </c>
      <c r="U270" s="63">
        <v>536</v>
      </c>
      <c r="V270" s="24">
        <f t="shared" si="93"/>
        <v>5360</v>
      </c>
      <c r="W270" s="22">
        <v>10</v>
      </c>
      <c r="X270" s="63">
        <v>509</v>
      </c>
      <c r="Y270" s="24">
        <f t="shared" si="94"/>
        <v>5090</v>
      </c>
      <c r="Z270" s="22">
        <v>10</v>
      </c>
      <c r="AA270" s="63">
        <v>549</v>
      </c>
      <c r="AB270" s="24">
        <f t="shared" si="95"/>
        <v>5490</v>
      </c>
      <c r="AC270" s="27">
        <f t="shared" si="96"/>
        <v>428.94857142857143</v>
      </c>
      <c r="AD270" s="6">
        <f t="shared" si="86"/>
        <v>4289.4857142857145</v>
      </c>
      <c r="AE270" s="28">
        <f t="shared" si="97"/>
        <v>508</v>
      </c>
      <c r="AF270" s="29">
        <f t="shared" si="87"/>
        <v>5080</v>
      </c>
      <c r="AG270" s="30">
        <f t="shared" si="98"/>
        <v>408.928</v>
      </c>
      <c r="AH270" s="31">
        <f t="shared" si="88"/>
        <v>4089.2799999999997</v>
      </c>
    </row>
    <row r="271" spans="1:34" ht="24" x14ac:dyDescent="0.25">
      <c r="A271" s="20">
        <v>243</v>
      </c>
      <c r="B271" s="20" t="s">
        <v>510</v>
      </c>
      <c r="C271" s="21" t="s">
        <v>511</v>
      </c>
      <c r="D271" s="20" t="s">
        <v>469</v>
      </c>
      <c r="E271" s="22">
        <v>10</v>
      </c>
      <c r="F271" s="23"/>
      <c r="G271" s="24">
        <f t="shared" si="89"/>
        <v>0</v>
      </c>
      <c r="H271" s="22">
        <v>10</v>
      </c>
      <c r="I271" s="25">
        <v>700</v>
      </c>
      <c r="J271" s="24">
        <f t="shared" si="90"/>
        <v>7000</v>
      </c>
      <c r="K271" s="22">
        <v>10</v>
      </c>
      <c r="L271" s="25">
        <v>793</v>
      </c>
      <c r="M271" s="24">
        <f t="shared" si="91"/>
        <v>7930</v>
      </c>
      <c r="N271" s="22">
        <v>10</v>
      </c>
      <c r="O271" s="25">
        <v>75</v>
      </c>
      <c r="P271" s="24">
        <f t="shared" si="92"/>
        <v>750</v>
      </c>
      <c r="Q271" s="22">
        <v>10</v>
      </c>
      <c r="R271" s="25">
        <v>717.77</v>
      </c>
      <c r="S271" s="26">
        <f t="shared" si="85"/>
        <v>7177.7</v>
      </c>
      <c r="T271" s="22">
        <v>10</v>
      </c>
      <c r="U271" s="25">
        <v>829</v>
      </c>
      <c r="V271" s="24">
        <f t="shared" si="93"/>
        <v>8290</v>
      </c>
      <c r="W271" s="22">
        <v>10</v>
      </c>
      <c r="X271" s="25">
        <v>798</v>
      </c>
      <c r="Y271" s="24">
        <f t="shared" si="94"/>
        <v>7980</v>
      </c>
      <c r="Z271" s="22">
        <v>10</v>
      </c>
      <c r="AA271" s="25">
        <v>843</v>
      </c>
      <c r="AB271" s="24">
        <f t="shared" si="95"/>
        <v>8430</v>
      </c>
      <c r="AC271" s="27">
        <f t="shared" si="96"/>
        <v>679.39571428571435</v>
      </c>
      <c r="AD271" s="6">
        <f t="shared" si="86"/>
        <v>6793.9571428571435</v>
      </c>
      <c r="AE271" s="28">
        <f t="shared" si="97"/>
        <v>793</v>
      </c>
      <c r="AF271" s="29">
        <f t="shared" si="87"/>
        <v>7930</v>
      </c>
      <c r="AG271" s="30">
        <f t="shared" si="98"/>
        <v>652.55399999999997</v>
      </c>
      <c r="AH271" s="31">
        <f t="shared" si="88"/>
        <v>6525.54</v>
      </c>
    </row>
    <row r="272" spans="1:34" ht="36" x14ac:dyDescent="0.25">
      <c r="A272" s="20">
        <v>244</v>
      </c>
      <c r="B272" s="20" t="s">
        <v>512</v>
      </c>
      <c r="C272" s="21" t="s">
        <v>513</v>
      </c>
      <c r="D272" s="20" t="s">
        <v>469</v>
      </c>
      <c r="E272" s="22">
        <v>10</v>
      </c>
      <c r="F272" s="23"/>
      <c r="G272" s="24">
        <f t="shared" si="89"/>
        <v>0</v>
      </c>
      <c r="H272" s="22">
        <v>10</v>
      </c>
      <c r="I272" s="25">
        <v>300</v>
      </c>
      <c r="J272" s="24">
        <f t="shared" si="90"/>
        <v>3000</v>
      </c>
      <c r="K272" s="22">
        <v>10</v>
      </c>
      <c r="L272" s="25">
        <v>335</v>
      </c>
      <c r="M272" s="24">
        <f t="shared" si="91"/>
        <v>3350</v>
      </c>
      <c r="N272" s="22">
        <v>10</v>
      </c>
      <c r="O272" s="25">
        <v>65</v>
      </c>
      <c r="P272" s="24">
        <f t="shared" si="92"/>
        <v>650</v>
      </c>
      <c r="Q272" s="22">
        <v>10</v>
      </c>
      <c r="R272" s="25">
        <v>584.51</v>
      </c>
      <c r="S272" s="26">
        <f t="shared" si="85"/>
        <v>5845.1</v>
      </c>
      <c r="T272" s="22">
        <v>10</v>
      </c>
      <c r="U272" s="25">
        <v>359</v>
      </c>
      <c r="V272" s="24">
        <f t="shared" si="93"/>
        <v>3590</v>
      </c>
      <c r="W272" s="22">
        <v>10</v>
      </c>
      <c r="X272" s="25">
        <v>339</v>
      </c>
      <c r="Y272" s="24">
        <f t="shared" si="94"/>
        <v>3390</v>
      </c>
      <c r="Z272" s="22">
        <v>10</v>
      </c>
      <c r="AA272" s="25">
        <v>350</v>
      </c>
      <c r="AB272" s="24">
        <f t="shared" si="95"/>
        <v>3500</v>
      </c>
      <c r="AC272" s="27">
        <f t="shared" si="96"/>
        <v>333.21571428571434</v>
      </c>
      <c r="AD272" s="6">
        <f t="shared" si="86"/>
        <v>3332.1571428571433</v>
      </c>
      <c r="AE272" s="28">
        <f t="shared" si="97"/>
        <v>339</v>
      </c>
      <c r="AF272" s="29">
        <f t="shared" si="87"/>
        <v>3390</v>
      </c>
      <c r="AG272" s="30">
        <f t="shared" si="98"/>
        <v>339.50200000000001</v>
      </c>
      <c r="AH272" s="31">
        <f t="shared" si="88"/>
        <v>3395.02</v>
      </c>
    </row>
    <row r="273" spans="1:34" ht="24" x14ac:dyDescent="0.25">
      <c r="A273" s="20">
        <v>245</v>
      </c>
      <c r="B273" s="20" t="s">
        <v>514</v>
      </c>
      <c r="C273" s="21" t="s">
        <v>515</v>
      </c>
      <c r="D273" s="20" t="s">
        <v>265</v>
      </c>
      <c r="E273" s="22">
        <v>300</v>
      </c>
      <c r="F273" s="23"/>
      <c r="G273" s="24">
        <f t="shared" si="89"/>
        <v>0</v>
      </c>
      <c r="H273" s="22">
        <v>300</v>
      </c>
      <c r="I273" s="25">
        <v>3</v>
      </c>
      <c r="J273" s="24">
        <f t="shared" si="90"/>
        <v>900</v>
      </c>
      <c r="K273" s="22">
        <v>300</v>
      </c>
      <c r="L273" s="25">
        <v>4</v>
      </c>
      <c r="M273" s="24">
        <f t="shared" si="91"/>
        <v>1200</v>
      </c>
      <c r="N273" s="22">
        <v>300</v>
      </c>
      <c r="O273" s="25">
        <v>35</v>
      </c>
      <c r="P273" s="24">
        <f t="shared" si="92"/>
        <v>10500</v>
      </c>
      <c r="Q273" s="22">
        <v>300</v>
      </c>
      <c r="R273" s="25">
        <v>8.91</v>
      </c>
      <c r="S273" s="26">
        <f t="shared" si="85"/>
        <v>2673</v>
      </c>
      <c r="T273" s="22">
        <v>300</v>
      </c>
      <c r="U273" s="25">
        <v>4</v>
      </c>
      <c r="V273" s="24">
        <f t="shared" si="93"/>
        <v>1200</v>
      </c>
      <c r="W273" s="22">
        <v>300</v>
      </c>
      <c r="X273" s="25">
        <v>4</v>
      </c>
      <c r="Y273" s="24">
        <f t="shared" si="94"/>
        <v>1200</v>
      </c>
      <c r="Z273" s="22">
        <v>300</v>
      </c>
      <c r="AA273" s="25">
        <v>4</v>
      </c>
      <c r="AB273" s="24">
        <f t="shared" si="95"/>
        <v>1200</v>
      </c>
      <c r="AC273" s="27">
        <f t="shared" si="96"/>
        <v>8.9871428571428567</v>
      </c>
      <c r="AD273" s="6">
        <f t="shared" si="86"/>
        <v>2696.1428571428569</v>
      </c>
      <c r="AE273" s="28">
        <f t="shared" si="97"/>
        <v>4</v>
      </c>
      <c r="AF273" s="29">
        <f t="shared" si="87"/>
        <v>1200</v>
      </c>
      <c r="AG273" s="30">
        <f t="shared" si="98"/>
        <v>11.181999999999999</v>
      </c>
      <c r="AH273" s="31">
        <f t="shared" si="88"/>
        <v>3354.5999999999995</v>
      </c>
    </row>
    <row r="274" spans="1:34" ht="24" x14ac:dyDescent="0.25">
      <c r="A274" s="20">
        <v>246</v>
      </c>
      <c r="B274" s="20" t="s">
        <v>516</v>
      </c>
      <c r="C274" s="21" t="s">
        <v>515</v>
      </c>
      <c r="D274" s="20" t="s">
        <v>265</v>
      </c>
      <c r="E274" s="22">
        <v>300</v>
      </c>
      <c r="F274" s="23"/>
      <c r="G274" s="24">
        <f t="shared" si="89"/>
        <v>0</v>
      </c>
      <c r="H274" s="22">
        <v>300</v>
      </c>
      <c r="I274" s="25">
        <v>2.9</v>
      </c>
      <c r="J274" s="24">
        <f t="shared" si="90"/>
        <v>870</v>
      </c>
      <c r="K274" s="22">
        <v>300</v>
      </c>
      <c r="L274" s="25">
        <v>4</v>
      </c>
      <c r="M274" s="24">
        <f t="shared" si="91"/>
        <v>1200</v>
      </c>
      <c r="N274" s="22">
        <v>300</v>
      </c>
      <c r="O274" s="25">
        <v>45</v>
      </c>
      <c r="P274" s="24">
        <f t="shared" si="92"/>
        <v>13500</v>
      </c>
      <c r="Q274" s="22">
        <v>300</v>
      </c>
      <c r="R274" s="25">
        <v>11.28</v>
      </c>
      <c r="S274" s="26">
        <f t="shared" si="85"/>
        <v>3384</v>
      </c>
      <c r="T274" s="22">
        <v>300</v>
      </c>
      <c r="U274" s="25">
        <v>4</v>
      </c>
      <c r="V274" s="24">
        <f t="shared" si="93"/>
        <v>1200</v>
      </c>
      <c r="W274" s="22">
        <v>300</v>
      </c>
      <c r="X274" s="25">
        <v>4</v>
      </c>
      <c r="Y274" s="24">
        <f t="shared" si="94"/>
        <v>1200</v>
      </c>
      <c r="Z274" s="22">
        <v>300</v>
      </c>
      <c r="AA274" s="25">
        <v>4</v>
      </c>
      <c r="AB274" s="24">
        <f t="shared" si="95"/>
        <v>1200</v>
      </c>
      <c r="AC274" s="27">
        <f t="shared" si="96"/>
        <v>10.74</v>
      </c>
      <c r="AD274" s="6">
        <f t="shared" si="86"/>
        <v>3222</v>
      </c>
      <c r="AE274" s="28">
        <f t="shared" si="97"/>
        <v>4</v>
      </c>
      <c r="AF274" s="29">
        <f t="shared" si="87"/>
        <v>1200</v>
      </c>
      <c r="AG274" s="30">
        <f t="shared" si="98"/>
        <v>13.656000000000001</v>
      </c>
      <c r="AH274" s="31">
        <f t="shared" si="88"/>
        <v>4096.8</v>
      </c>
    </row>
    <row r="275" spans="1:34" ht="36" x14ac:dyDescent="0.25">
      <c r="A275" s="20">
        <v>247</v>
      </c>
      <c r="B275" s="20" t="s">
        <v>517</v>
      </c>
      <c r="C275" s="21" t="s">
        <v>518</v>
      </c>
      <c r="D275" s="20" t="s">
        <v>265</v>
      </c>
      <c r="E275" s="22">
        <v>200</v>
      </c>
      <c r="F275" s="23"/>
      <c r="G275" s="24">
        <f t="shared" si="89"/>
        <v>0</v>
      </c>
      <c r="H275" s="22">
        <v>200</v>
      </c>
      <c r="I275" s="25">
        <v>7</v>
      </c>
      <c r="J275" s="24">
        <f t="shared" si="90"/>
        <v>1400</v>
      </c>
      <c r="K275" s="22">
        <v>200</v>
      </c>
      <c r="L275" s="25">
        <v>8</v>
      </c>
      <c r="M275" s="24">
        <f t="shared" si="91"/>
        <v>1600</v>
      </c>
      <c r="N275" s="22">
        <v>200</v>
      </c>
      <c r="O275" s="25">
        <v>35</v>
      </c>
      <c r="P275" s="24">
        <f t="shared" si="92"/>
        <v>7000</v>
      </c>
      <c r="Q275" s="22">
        <v>200</v>
      </c>
      <c r="R275" s="25">
        <v>6.41</v>
      </c>
      <c r="S275" s="26">
        <f t="shared" si="85"/>
        <v>1282</v>
      </c>
      <c r="T275" s="22">
        <v>200</v>
      </c>
      <c r="U275" s="25">
        <v>9</v>
      </c>
      <c r="V275" s="24">
        <f t="shared" si="93"/>
        <v>1800</v>
      </c>
      <c r="W275" s="22">
        <v>200</v>
      </c>
      <c r="X275" s="25">
        <v>8</v>
      </c>
      <c r="Y275" s="24">
        <f t="shared" si="94"/>
        <v>1600</v>
      </c>
      <c r="Z275" s="22">
        <v>200</v>
      </c>
      <c r="AA275" s="25">
        <v>9</v>
      </c>
      <c r="AB275" s="24">
        <f t="shared" si="95"/>
        <v>1800</v>
      </c>
      <c r="AC275" s="27">
        <f t="shared" si="96"/>
        <v>11.772857142857143</v>
      </c>
      <c r="AD275" s="6">
        <f t="shared" si="86"/>
        <v>2354.5714285714284</v>
      </c>
      <c r="AE275" s="28">
        <f t="shared" si="97"/>
        <v>8</v>
      </c>
      <c r="AF275" s="29">
        <f t="shared" si="87"/>
        <v>1600</v>
      </c>
      <c r="AG275" s="30">
        <f t="shared" si="98"/>
        <v>13.481999999999999</v>
      </c>
      <c r="AH275" s="31">
        <f t="shared" si="88"/>
        <v>2696.3999999999996</v>
      </c>
    </row>
    <row r="276" spans="1:34" x14ac:dyDescent="0.25">
      <c r="A276" s="20">
        <v>248</v>
      </c>
      <c r="B276" s="20" t="s">
        <v>519</v>
      </c>
      <c r="C276" s="21" t="s">
        <v>520</v>
      </c>
      <c r="D276" s="20" t="s">
        <v>265</v>
      </c>
      <c r="E276" s="22">
        <v>1000</v>
      </c>
      <c r="F276" s="23"/>
      <c r="G276" s="24">
        <f t="shared" si="89"/>
        <v>0</v>
      </c>
      <c r="H276" s="22">
        <v>1000</v>
      </c>
      <c r="I276" s="25">
        <v>8</v>
      </c>
      <c r="J276" s="24">
        <f t="shared" si="90"/>
        <v>8000</v>
      </c>
      <c r="K276" s="22">
        <v>1000</v>
      </c>
      <c r="L276" s="25">
        <v>9</v>
      </c>
      <c r="M276" s="24">
        <f t="shared" si="91"/>
        <v>9000</v>
      </c>
      <c r="N276" s="22">
        <v>1000</v>
      </c>
      <c r="O276" s="25">
        <v>25</v>
      </c>
      <c r="P276" s="24">
        <f t="shared" si="92"/>
        <v>25000</v>
      </c>
      <c r="Q276" s="22">
        <v>1000</v>
      </c>
      <c r="R276" s="25">
        <v>6.74</v>
      </c>
      <c r="S276" s="26">
        <f t="shared" si="85"/>
        <v>6740</v>
      </c>
      <c r="T276" s="22">
        <v>1000</v>
      </c>
      <c r="U276" s="25">
        <v>10</v>
      </c>
      <c r="V276" s="24">
        <f t="shared" si="93"/>
        <v>10000</v>
      </c>
      <c r="W276" s="22">
        <v>1000</v>
      </c>
      <c r="X276" s="25">
        <v>9</v>
      </c>
      <c r="Y276" s="24">
        <f t="shared" si="94"/>
        <v>9000</v>
      </c>
      <c r="Z276" s="22">
        <v>1000</v>
      </c>
      <c r="AA276" s="25">
        <v>10</v>
      </c>
      <c r="AB276" s="24">
        <f t="shared" si="95"/>
        <v>10000</v>
      </c>
      <c r="AC276" s="27">
        <f t="shared" si="96"/>
        <v>11.105714285714287</v>
      </c>
      <c r="AD276" s="6">
        <f t="shared" si="86"/>
        <v>11105.714285714286</v>
      </c>
      <c r="AE276" s="28">
        <f t="shared" si="97"/>
        <v>9</v>
      </c>
      <c r="AF276" s="29">
        <f t="shared" si="87"/>
        <v>9000</v>
      </c>
      <c r="AG276" s="30">
        <f t="shared" si="98"/>
        <v>12.148</v>
      </c>
      <c r="AH276" s="31">
        <f t="shared" si="88"/>
        <v>12148</v>
      </c>
    </row>
    <row r="277" spans="1:34" ht="24" x14ac:dyDescent="0.25">
      <c r="A277" s="20">
        <v>249</v>
      </c>
      <c r="B277" s="20" t="s">
        <v>521</v>
      </c>
      <c r="C277" s="21" t="s">
        <v>522</v>
      </c>
      <c r="D277" s="20" t="s">
        <v>469</v>
      </c>
      <c r="E277" s="22">
        <v>1000</v>
      </c>
      <c r="F277" s="23"/>
      <c r="G277" s="24">
        <f t="shared" si="89"/>
        <v>0</v>
      </c>
      <c r="H277" s="22">
        <v>1000</v>
      </c>
      <c r="I277" s="25">
        <v>7</v>
      </c>
      <c r="J277" s="24">
        <f t="shared" si="90"/>
        <v>7000</v>
      </c>
      <c r="K277" s="22">
        <v>1000</v>
      </c>
      <c r="L277" s="25">
        <v>8</v>
      </c>
      <c r="M277" s="24">
        <f t="shared" si="91"/>
        <v>8000</v>
      </c>
      <c r="N277" s="22">
        <v>1000</v>
      </c>
      <c r="O277" s="25">
        <v>20</v>
      </c>
      <c r="P277" s="24">
        <f t="shared" si="92"/>
        <v>20000</v>
      </c>
      <c r="Q277" s="22">
        <v>1000</v>
      </c>
      <c r="R277" s="25">
        <v>9.02</v>
      </c>
      <c r="S277" s="26">
        <f t="shared" si="85"/>
        <v>9020</v>
      </c>
      <c r="T277" s="22">
        <v>1000</v>
      </c>
      <c r="U277" s="25">
        <v>9</v>
      </c>
      <c r="V277" s="24">
        <f t="shared" si="93"/>
        <v>9000</v>
      </c>
      <c r="W277" s="22">
        <v>1000</v>
      </c>
      <c r="X277" s="25">
        <v>8</v>
      </c>
      <c r="Y277" s="24">
        <f t="shared" si="94"/>
        <v>8000</v>
      </c>
      <c r="Z277" s="22">
        <v>1000</v>
      </c>
      <c r="AA277" s="25">
        <v>9</v>
      </c>
      <c r="AB277" s="24">
        <f t="shared" si="95"/>
        <v>9000</v>
      </c>
      <c r="AC277" s="27">
        <f t="shared" si="96"/>
        <v>10.002857142857142</v>
      </c>
      <c r="AD277" s="6">
        <f t="shared" si="86"/>
        <v>10002.857142857141</v>
      </c>
      <c r="AE277" s="28">
        <f t="shared" si="97"/>
        <v>9</v>
      </c>
      <c r="AF277" s="29">
        <f t="shared" si="87"/>
        <v>9000</v>
      </c>
      <c r="AG277" s="30">
        <f t="shared" si="98"/>
        <v>11.004</v>
      </c>
      <c r="AH277" s="31">
        <f t="shared" si="88"/>
        <v>11004</v>
      </c>
    </row>
    <row r="278" spans="1:34" ht="24" x14ac:dyDescent="0.25">
      <c r="A278" s="20">
        <v>250</v>
      </c>
      <c r="B278" s="20" t="s">
        <v>523</v>
      </c>
      <c r="C278" s="21" t="s">
        <v>524</v>
      </c>
      <c r="D278" s="20" t="s">
        <v>265</v>
      </c>
      <c r="E278" s="22">
        <v>1000</v>
      </c>
      <c r="F278" s="23"/>
      <c r="G278" s="24">
        <f t="shared" si="89"/>
        <v>0</v>
      </c>
      <c r="H278" s="22">
        <v>1000</v>
      </c>
      <c r="I278" s="25">
        <v>3</v>
      </c>
      <c r="J278" s="24">
        <f t="shared" si="90"/>
        <v>3000</v>
      </c>
      <c r="K278" s="22">
        <v>1000</v>
      </c>
      <c r="L278" s="25">
        <v>4</v>
      </c>
      <c r="M278" s="24">
        <f t="shared" si="91"/>
        <v>4000</v>
      </c>
      <c r="N278" s="22">
        <v>1000</v>
      </c>
      <c r="O278" s="25">
        <v>25</v>
      </c>
      <c r="P278" s="24">
        <f t="shared" si="92"/>
        <v>25000</v>
      </c>
      <c r="Q278" s="22">
        <v>1000</v>
      </c>
      <c r="R278" s="25">
        <v>10.88</v>
      </c>
      <c r="S278" s="26">
        <f t="shared" si="85"/>
        <v>10880</v>
      </c>
      <c r="T278" s="22">
        <v>1000</v>
      </c>
      <c r="U278" s="25">
        <v>4</v>
      </c>
      <c r="V278" s="24">
        <f t="shared" si="93"/>
        <v>4000</v>
      </c>
      <c r="W278" s="22">
        <v>1000</v>
      </c>
      <c r="X278" s="25">
        <v>4</v>
      </c>
      <c r="Y278" s="24">
        <f t="shared" si="94"/>
        <v>4000</v>
      </c>
      <c r="Z278" s="22">
        <v>1000</v>
      </c>
      <c r="AA278" s="25">
        <v>4</v>
      </c>
      <c r="AB278" s="24">
        <f t="shared" si="95"/>
        <v>4000</v>
      </c>
      <c r="AC278" s="27">
        <f t="shared" si="96"/>
        <v>7.8400000000000007</v>
      </c>
      <c r="AD278" s="6">
        <f t="shared" si="86"/>
        <v>7840.0000000000009</v>
      </c>
      <c r="AE278" s="28">
        <f t="shared" si="97"/>
        <v>4</v>
      </c>
      <c r="AF278" s="29">
        <f t="shared" si="87"/>
        <v>4000</v>
      </c>
      <c r="AG278" s="30">
        <f t="shared" si="98"/>
        <v>9.5760000000000005</v>
      </c>
      <c r="AH278" s="31">
        <f t="shared" si="88"/>
        <v>9576</v>
      </c>
    </row>
    <row r="279" spans="1:34" ht="24" x14ac:dyDescent="0.25">
      <c r="A279" s="20">
        <v>251</v>
      </c>
      <c r="B279" s="20" t="s">
        <v>525</v>
      </c>
      <c r="C279" s="21" t="s">
        <v>526</v>
      </c>
      <c r="D279" s="20" t="s">
        <v>265</v>
      </c>
      <c r="E279" s="22">
        <v>1000</v>
      </c>
      <c r="F279" s="23"/>
      <c r="G279" s="24">
        <f t="shared" si="89"/>
        <v>0</v>
      </c>
      <c r="H279" s="22">
        <v>1000</v>
      </c>
      <c r="I279" s="25">
        <v>17</v>
      </c>
      <c r="J279" s="24">
        <f t="shared" si="90"/>
        <v>17000</v>
      </c>
      <c r="K279" s="22">
        <v>1000</v>
      </c>
      <c r="L279" s="25">
        <v>19</v>
      </c>
      <c r="M279" s="24">
        <f t="shared" si="91"/>
        <v>19000</v>
      </c>
      <c r="N279" s="22">
        <v>1000</v>
      </c>
      <c r="O279" s="25">
        <v>35</v>
      </c>
      <c r="P279" s="24">
        <f t="shared" si="92"/>
        <v>35000</v>
      </c>
      <c r="Q279" s="22">
        <v>1000</v>
      </c>
      <c r="R279" s="25">
        <v>14.34</v>
      </c>
      <c r="S279" s="26">
        <f t="shared" si="85"/>
        <v>14340</v>
      </c>
      <c r="T279" s="22">
        <v>1000</v>
      </c>
      <c r="U279" s="25">
        <v>20</v>
      </c>
      <c r="V279" s="24">
        <f t="shared" si="93"/>
        <v>20000</v>
      </c>
      <c r="W279" s="22">
        <v>1000</v>
      </c>
      <c r="X279" s="25">
        <v>20</v>
      </c>
      <c r="Y279" s="24">
        <f t="shared" si="94"/>
        <v>20000</v>
      </c>
      <c r="Z279" s="22">
        <v>1000</v>
      </c>
      <c r="AA279" s="25">
        <v>20</v>
      </c>
      <c r="AB279" s="24">
        <f t="shared" si="95"/>
        <v>20000</v>
      </c>
      <c r="AC279" s="27">
        <f t="shared" si="96"/>
        <v>20.762857142857143</v>
      </c>
      <c r="AD279" s="6">
        <f t="shared" si="86"/>
        <v>20762.857142857145</v>
      </c>
      <c r="AE279" s="28">
        <f t="shared" si="97"/>
        <v>20</v>
      </c>
      <c r="AF279" s="29">
        <f t="shared" si="87"/>
        <v>20000</v>
      </c>
      <c r="AG279" s="30">
        <f t="shared" si="98"/>
        <v>21.868000000000002</v>
      </c>
      <c r="AH279" s="31">
        <f t="shared" si="88"/>
        <v>21868.000000000004</v>
      </c>
    </row>
    <row r="280" spans="1:34" ht="48" x14ac:dyDescent="0.25">
      <c r="A280" s="20">
        <v>252</v>
      </c>
      <c r="B280" s="20" t="s">
        <v>527</v>
      </c>
      <c r="C280" s="21" t="s">
        <v>528</v>
      </c>
      <c r="D280" s="20" t="s">
        <v>92</v>
      </c>
      <c r="E280" s="22">
        <v>1000</v>
      </c>
      <c r="F280" s="23"/>
      <c r="G280" s="24">
        <f t="shared" si="89"/>
        <v>0</v>
      </c>
      <c r="H280" s="22">
        <v>1000</v>
      </c>
      <c r="I280" s="25">
        <v>90</v>
      </c>
      <c r="J280" s="24">
        <f t="shared" si="90"/>
        <v>90000</v>
      </c>
      <c r="K280" s="22">
        <v>1000</v>
      </c>
      <c r="L280" s="25">
        <v>100</v>
      </c>
      <c r="M280" s="24">
        <f t="shared" si="91"/>
        <v>100000</v>
      </c>
      <c r="N280" s="22">
        <v>1000</v>
      </c>
      <c r="O280" s="25">
        <v>110</v>
      </c>
      <c r="P280" s="24">
        <f t="shared" si="92"/>
        <v>110000</v>
      </c>
      <c r="Q280" s="22">
        <v>1000</v>
      </c>
      <c r="R280" s="25">
        <v>72</v>
      </c>
      <c r="S280" s="26">
        <f t="shared" si="85"/>
        <v>72000</v>
      </c>
      <c r="T280" s="22">
        <v>1000</v>
      </c>
      <c r="U280" s="25">
        <v>107</v>
      </c>
      <c r="V280" s="24">
        <f t="shared" si="93"/>
        <v>107000</v>
      </c>
      <c r="W280" s="22">
        <v>1000</v>
      </c>
      <c r="X280" s="25">
        <v>103</v>
      </c>
      <c r="Y280" s="24">
        <f t="shared" si="94"/>
        <v>103000</v>
      </c>
      <c r="Z280" s="22">
        <v>1000</v>
      </c>
      <c r="AA280" s="25">
        <v>107</v>
      </c>
      <c r="AB280" s="24">
        <f t="shared" si="95"/>
        <v>107000</v>
      </c>
      <c r="AC280" s="27">
        <f t="shared" si="96"/>
        <v>98.428571428571431</v>
      </c>
      <c r="AD280" s="6">
        <f t="shared" si="86"/>
        <v>98428.571428571435</v>
      </c>
      <c r="AE280" s="28">
        <f t="shared" si="97"/>
        <v>103</v>
      </c>
      <c r="AF280" s="29">
        <f t="shared" si="87"/>
        <v>103000</v>
      </c>
      <c r="AG280" s="30">
        <f t="shared" si="98"/>
        <v>99.8</v>
      </c>
      <c r="AH280" s="31">
        <f t="shared" si="88"/>
        <v>99800</v>
      </c>
    </row>
    <row r="281" spans="1:34" ht="24" x14ac:dyDescent="0.25">
      <c r="A281" s="20">
        <v>253</v>
      </c>
      <c r="B281" s="20" t="s">
        <v>529</v>
      </c>
      <c r="C281" s="21" t="s">
        <v>530</v>
      </c>
      <c r="D281" s="20" t="s">
        <v>469</v>
      </c>
      <c r="E281" s="22">
        <v>1000</v>
      </c>
      <c r="F281" s="23"/>
      <c r="G281" s="24">
        <f t="shared" si="89"/>
        <v>0</v>
      </c>
      <c r="H281" s="22">
        <v>1000</v>
      </c>
      <c r="I281" s="25">
        <v>12</v>
      </c>
      <c r="J281" s="24">
        <f t="shared" si="90"/>
        <v>12000</v>
      </c>
      <c r="K281" s="22">
        <v>1000</v>
      </c>
      <c r="L281" s="25">
        <v>14</v>
      </c>
      <c r="M281" s="24">
        <f t="shared" si="91"/>
        <v>14000</v>
      </c>
      <c r="N281" s="22">
        <v>1000</v>
      </c>
      <c r="O281" s="25">
        <v>20</v>
      </c>
      <c r="P281" s="24">
        <f t="shared" si="92"/>
        <v>20000</v>
      </c>
      <c r="Q281" s="22">
        <v>1000</v>
      </c>
      <c r="R281" s="25">
        <v>28.73</v>
      </c>
      <c r="S281" s="26">
        <f t="shared" si="85"/>
        <v>28730</v>
      </c>
      <c r="T281" s="22">
        <v>1000</v>
      </c>
      <c r="U281" s="25">
        <v>14</v>
      </c>
      <c r="V281" s="24">
        <f t="shared" si="93"/>
        <v>14000</v>
      </c>
      <c r="W281" s="22">
        <v>1000</v>
      </c>
      <c r="X281" s="25">
        <v>14</v>
      </c>
      <c r="Y281" s="24">
        <f t="shared" si="94"/>
        <v>14000</v>
      </c>
      <c r="Z281" s="22">
        <v>1000</v>
      </c>
      <c r="AA281" s="25">
        <v>14</v>
      </c>
      <c r="AB281" s="24">
        <f t="shared" si="95"/>
        <v>14000</v>
      </c>
      <c r="AC281" s="27">
        <f t="shared" si="96"/>
        <v>16.675714285714285</v>
      </c>
      <c r="AD281" s="6">
        <f t="shared" si="86"/>
        <v>16675.714285714286</v>
      </c>
      <c r="AE281" s="28">
        <f t="shared" si="97"/>
        <v>14</v>
      </c>
      <c r="AF281" s="29">
        <f t="shared" si="87"/>
        <v>14000</v>
      </c>
      <c r="AG281" s="30">
        <f t="shared" si="98"/>
        <v>18.146000000000001</v>
      </c>
      <c r="AH281" s="31">
        <f t="shared" si="88"/>
        <v>18146</v>
      </c>
    </row>
    <row r="282" spans="1:34" x14ac:dyDescent="0.25">
      <c r="A282" s="20">
        <v>254</v>
      </c>
      <c r="B282" s="20" t="s">
        <v>531</v>
      </c>
      <c r="C282" s="21" t="s">
        <v>532</v>
      </c>
      <c r="D282" s="20" t="s">
        <v>265</v>
      </c>
      <c r="E282" s="22">
        <v>10</v>
      </c>
      <c r="F282" s="23"/>
      <c r="G282" s="24">
        <f t="shared" si="89"/>
        <v>0</v>
      </c>
      <c r="H282" s="22">
        <v>10</v>
      </c>
      <c r="I282" s="25">
        <v>300</v>
      </c>
      <c r="J282" s="24">
        <f t="shared" si="90"/>
        <v>3000</v>
      </c>
      <c r="K282" s="22">
        <v>10</v>
      </c>
      <c r="L282" s="25">
        <v>343</v>
      </c>
      <c r="M282" s="24">
        <f t="shared" si="91"/>
        <v>3430</v>
      </c>
      <c r="N282" s="22">
        <v>10</v>
      </c>
      <c r="O282" s="25">
        <v>990</v>
      </c>
      <c r="P282" s="24">
        <f t="shared" si="92"/>
        <v>9900</v>
      </c>
      <c r="Q282" s="22">
        <v>10</v>
      </c>
      <c r="R282" s="25">
        <v>183.9</v>
      </c>
      <c r="S282" s="26">
        <f t="shared" si="85"/>
        <v>1839</v>
      </c>
      <c r="T282" s="22">
        <v>10</v>
      </c>
      <c r="U282" s="25">
        <v>356</v>
      </c>
      <c r="V282" s="24">
        <f t="shared" si="93"/>
        <v>3560</v>
      </c>
      <c r="W282" s="22">
        <v>10</v>
      </c>
      <c r="X282" s="25">
        <v>350</v>
      </c>
      <c r="Y282" s="24">
        <f t="shared" si="94"/>
        <v>3500</v>
      </c>
      <c r="Z282" s="22">
        <v>10</v>
      </c>
      <c r="AA282" s="25">
        <v>357</v>
      </c>
      <c r="AB282" s="24">
        <f t="shared" si="95"/>
        <v>3570</v>
      </c>
      <c r="AC282" s="27">
        <f t="shared" si="96"/>
        <v>411.41428571428571</v>
      </c>
      <c r="AD282" s="6">
        <f t="shared" si="86"/>
        <v>4114.1428571428569</v>
      </c>
      <c r="AE282" s="28">
        <f t="shared" si="97"/>
        <v>350</v>
      </c>
      <c r="AF282" s="29">
        <f t="shared" si="87"/>
        <v>3500</v>
      </c>
      <c r="AG282" s="30">
        <f t="shared" si="98"/>
        <v>447.38</v>
      </c>
      <c r="AH282" s="31">
        <f t="shared" si="88"/>
        <v>4473.8</v>
      </c>
    </row>
    <row r="283" spans="1:34" x14ac:dyDescent="0.25">
      <c r="A283" s="20">
        <v>255</v>
      </c>
      <c r="B283" s="20" t="s">
        <v>531</v>
      </c>
      <c r="C283" s="21" t="s">
        <v>533</v>
      </c>
      <c r="D283" s="20" t="s">
        <v>265</v>
      </c>
      <c r="E283" s="22">
        <v>10</v>
      </c>
      <c r="F283" s="23"/>
      <c r="G283" s="24">
        <f t="shared" si="89"/>
        <v>0</v>
      </c>
      <c r="H283" s="22">
        <v>10</v>
      </c>
      <c r="I283" s="25">
        <v>300</v>
      </c>
      <c r="J283" s="24">
        <f t="shared" si="90"/>
        <v>3000</v>
      </c>
      <c r="K283" s="22">
        <v>10</v>
      </c>
      <c r="L283" s="25">
        <v>335</v>
      </c>
      <c r="M283" s="24">
        <f t="shared" si="91"/>
        <v>3350</v>
      </c>
      <c r="N283" s="22">
        <v>10</v>
      </c>
      <c r="O283" s="25">
        <v>1200</v>
      </c>
      <c r="P283" s="24">
        <f t="shared" si="92"/>
        <v>12000</v>
      </c>
      <c r="Q283" s="22">
        <v>10</v>
      </c>
      <c r="R283" s="25">
        <v>318.36</v>
      </c>
      <c r="S283" s="26">
        <f t="shared" si="85"/>
        <v>3183.6000000000004</v>
      </c>
      <c r="T283" s="22">
        <v>10</v>
      </c>
      <c r="U283" s="25">
        <v>355</v>
      </c>
      <c r="V283" s="24">
        <f t="shared" si="93"/>
        <v>3550</v>
      </c>
      <c r="W283" s="22">
        <v>10</v>
      </c>
      <c r="X283" s="25">
        <v>350</v>
      </c>
      <c r="Y283" s="24">
        <f t="shared" si="94"/>
        <v>3500</v>
      </c>
      <c r="Z283" s="22">
        <v>10</v>
      </c>
      <c r="AA283" s="25">
        <v>348</v>
      </c>
      <c r="AB283" s="24">
        <f t="shared" si="95"/>
        <v>3480</v>
      </c>
      <c r="AC283" s="27">
        <f t="shared" si="96"/>
        <v>458.05142857142857</v>
      </c>
      <c r="AD283" s="6">
        <f t="shared" si="86"/>
        <v>4580.5142857142855</v>
      </c>
      <c r="AE283" s="28">
        <f t="shared" si="97"/>
        <v>348</v>
      </c>
      <c r="AF283" s="29">
        <f t="shared" si="87"/>
        <v>3480</v>
      </c>
      <c r="AG283" s="30">
        <f t="shared" si="98"/>
        <v>514.27200000000005</v>
      </c>
      <c r="AH283" s="31">
        <f t="shared" si="88"/>
        <v>5142.72</v>
      </c>
    </row>
    <row r="284" spans="1:34" x14ac:dyDescent="0.25">
      <c r="A284" s="68" t="s">
        <v>102</v>
      </c>
      <c r="B284" s="68"/>
      <c r="C284" s="68"/>
      <c r="D284" s="68"/>
      <c r="E284" s="67"/>
      <c r="F284" s="68"/>
      <c r="G284" s="34">
        <f>SUM(G265:G283)</f>
        <v>0</v>
      </c>
      <c r="H284" s="67"/>
      <c r="I284" s="68"/>
      <c r="J284" s="34">
        <f>SUM(J265:J283)</f>
        <v>257470</v>
      </c>
      <c r="K284" s="67"/>
      <c r="L284" s="68"/>
      <c r="M284" s="34">
        <f>SUM(M265:M283)</f>
        <v>296140</v>
      </c>
      <c r="N284" s="67"/>
      <c r="O284" s="68"/>
      <c r="P284" s="34">
        <f>SUM(P265:P283)</f>
        <v>443350</v>
      </c>
      <c r="Q284" s="67"/>
      <c r="R284" s="68"/>
      <c r="S284" s="36">
        <f>SUM(S265:S283)</f>
        <v>279158.8</v>
      </c>
      <c r="T284" s="67">
        <v>12</v>
      </c>
      <c r="U284" s="62"/>
      <c r="V284" s="34">
        <f>SUM(V265:V283)</f>
        <v>306750</v>
      </c>
      <c r="W284" s="67"/>
      <c r="X284" s="62"/>
      <c r="Y284" s="34">
        <f>SUM(Y265:Y283)</f>
        <v>296660</v>
      </c>
      <c r="Z284" s="67"/>
      <c r="AA284" s="62"/>
      <c r="AB284" s="34">
        <f>SUM(AB265:AB283)</f>
        <v>307870</v>
      </c>
      <c r="AC284" s="5"/>
      <c r="AD284" s="16">
        <f>SUM(AD265:AD283)</f>
        <v>312485.54285714281</v>
      </c>
      <c r="AE284" s="82"/>
      <c r="AF284" s="16">
        <f>SUM(AF265:AF283)</f>
        <v>300580</v>
      </c>
      <c r="AG284" s="82"/>
      <c r="AH284" s="83">
        <f>SUM(AH265:AH283)</f>
        <v>326757.75999999995</v>
      </c>
    </row>
  </sheetData>
  <mergeCells count="18">
    <mergeCell ref="A1:D1"/>
    <mergeCell ref="A40:D40"/>
    <mergeCell ref="A41:D41"/>
    <mergeCell ref="A116:D116"/>
    <mergeCell ref="A117:D117"/>
    <mergeCell ref="A186:D186"/>
    <mergeCell ref="A187:D187"/>
    <mergeCell ref="A195:D195"/>
    <mergeCell ref="A196:D196"/>
    <mergeCell ref="A205:D205"/>
    <mergeCell ref="A206:D206"/>
    <mergeCell ref="A215:D215"/>
    <mergeCell ref="A216:D216"/>
    <mergeCell ref="A217:D217"/>
    <mergeCell ref="A242:D242"/>
    <mergeCell ref="A243:D243"/>
    <mergeCell ref="A262:D262"/>
    <mergeCell ref="A263:D263"/>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 Geral Máximo Aceitáve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Suporte</dc:creator>
  <cp:lastModifiedBy>Suporte</cp:lastModifiedBy>
  <dcterms:created xsi:type="dcterms:W3CDTF">2023-05-29T21:04:43Z</dcterms:created>
  <dcterms:modified xsi:type="dcterms:W3CDTF">2023-05-30T19:20:54Z</dcterms:modified>
</cp:coreProperties>
</file>