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lucas.oliveira\Downloads\"/>
    </mc:Choice>
  </mc:AlternateContent>
  <xr:revisionPtr revIDLastSave="0" documentId="13_ncr:1_{076C4F26-6147-4E93-8B0A-1028C7709566}" xr6:coauthVersionLast="47" xr6:coauthVersionMax="47" xr10:uidLastSave="{00000000-0000-0000-0000-000000000000}"/>
  <workbookProtection workbookAlgorithmName="SHA-512" workbookHashValue="s1h83hR9AbcuURaqgTOqI0I5nyUVj66Z3TEkdaLBByDPwD9JCR5OT5srDb11QPnoN2pgqYeLVk5N610SEsjJyQ==" workbookSaltValue="OiAcxbPq6euCY+fa196WaQ==" workbookSpinCount="100000" lockStructure="1"/>
  <bookViews>
    <workbookView xWindow="-120" yWindow="-120" windowWidth="29040" windowHeight="15840" xr2:uid="{00000000-000D-0000-FFFF-FFFF00000000}"/>
  </bookViews>
  <sheets>
    <sheet name="1.Instruções" sheetId="1" r:id="rId1"/>
    <sheet name="2.Identificação" sheetId="2" r:id="rId2"/>
    <sheet name="2.Indentificação Etapa 1" sheetId="3" state="hidden" r:id="rId3"/>
    <sheet name="6.Plano Financeiro" sheetId="4" r:id="rId4"/>
    <sheet name="7.Indicadores e metas" sheetId="5" r:id="rId5"/>
    <sheet name="Listas" sheetId="6" state="hidden" r:id="rId6"/>
  </sheets>
  <definedNames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Unidade">Listas!$E$2</definedName>
    <definedName name="Vinculo">Listas!$B$2:$B$3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1" roundtripDataSignature="AMtx7miZaRChu3LdS0aFyq0tkinXcyBLxw=="/>
    </ext>
  </extLst>
</workbook>
</file>

<file path=xl/calcChain.xml><?xml version="1.0" encoding="utf-8"?>
<calcChain xmlns="http://schemas.openxmlformats.org/spreadsheetml/2006/main">
  <c r="G61" i="5" l="1"/>
  <c r="G60" i="5"/>
  <c r="G59" i="5"/>
  <c r="G58" i="5"/>
  <c r="G57" i="5"/>
  <c r="G56" i="5"/>
  <c r="G51" i="5"/>
  <c r="G50" i="5"/>
  <c r="F5" i="6"/>
  <c r="F4" i="6"/>
  <c r="F3" i="6"/>
  <c r="N13" i="4"/>
  <c r="L13" i="4"/>
  <c r="M12" i="4" s="1"/>
  <c r="J13" i="4"/>
  <c r="K10" i="4" s="1"/>
  <c r="H13" i="4"/>
  <c r="I9" i="4" s="1"/>
  <c r="F13" i="4"/>
  <c r="D13" i="4"/>
  <c r="O12" i="4"/>
  <c r="G12" i="4"/>
  <c r="E12" i="4"/>
  <c r="P11" i="4"/>
  <c r="O10" i="4"/>
  <c r="M10" i="4"/>
  <c r="G10" i="4"/>
  <c r="E10" i="4"/>
  <c r="O9" i="4"/>
  <c r="K9" i="4"/>
  <c r="G9" i="4"/>
  <c r="E9" i="4"/>
  <c r="P13" i="4" l="1"/>
  <c r="G52" i="5"/>
  <c r="M9" i="4"/>
  <c r="P9" i="4" s="1"/>
  <c r="K12" i="4"/>
  <c r="I12" i="4"/>
  <c r="I10" i="4"/>
  <c r="P10" i="4" s="1"/>
  <c r="Q10" i="4" l="1"/>
  <c r="G53" i="5"/>
  <c r="G55" i="5"/>
  <c r="G54" i="5"/>
  <c r="P12" i="4"/>
  <c r="Q12" i="4" s="1"/>
  <c r="Q9" i="4"/>
  <c r="Q13" i="4" l="1"/>
</calcChain>
</file>

<file path=xl/sharedStrings.xml><?xml version="1.0" encoding="utf-8"?>
<sst xmlns="http://schemas.openxmlformats.org/spreadsheetml/2006/main" count="223" uniqueCount="174">
  <si>
    <t>Informações quantitativas
Instruções de Preenchimento</t>
  </si>
  <si>
    <t xml:space="preserve">Leia atentamente estas instruções antes do preenchimento. </t>
  </si>
  <si>
    <t>O sucesso no pleito ao credenciamento EMBRAPII depende da perfeita adequação destas informações às regras desta chamada.</t>
  </si>
  <si>
    <r>
      <rPr>
        <i/>
        <sz val="12"/>
        <color rgb="FFFF0000"/>
        <rFont val="Arial"/>
      </rPr>
      <t xml:space="preserve">Em caso de dúvidas consulte demais informações disponíveis em </t>
    </r>
    <r>
      <rPr>
        <i/>
        <u/>
        <sz val="12"/>
        <color rgb="FFFF0000"/>
        <rFont val="Arial"/>
      </rPr>
      <t>https://embrapii.org.br/chamadas-publicas/</t>
    </r>
  </si>
  <si>
    <t>Chamada EMBRAPII 02-2022</t>
  </si>
  <si>
    <t>Identificação da Instituição Proponente e da Unidade Candidata</t>
  </si>
  <si>
    <t>Denominação da Instituição proponente</t>
  </si>
  <si>
    <t>&lt;Instituição proponente&gt;</t>
  </si>
  <si>
    <t>CNPJ da instituição proponente</t>
  </si>
  <si>
    <t>&lt;CNPJ com pontuação e separadores&gt;</t>
  </si>
  <si>
    <t>Denominação do grupo candidata</t>
  </si>
  <si>
    <t>&lt;Unidade Candidata&gt;</t>
  </si>
  <si>
    <t>Denominação da instituição gestora (financeira)</t>
  </si>
  <si>
    <t>&lt;Instituição Gestora financeira – caso exista&gt;</t>
  </si>
  <si>
    <t>Área de competência</t>
  </si>
  <si>
    <t>&lt;Título da área&gt;</t>
  </si>
  <si>
    <t>Sublinha 1</t>
  </si>
  <si>
    <t>&lt;Título sublinha 1&gt;</t>
  </si>
  <si>
    <t>Sublinha 2</t>
  </si>
  <si>
    <t>&lt;Título sublinha 2&gt;</t>
  </si>
  <si>
    <t>Sublinha 3</t>
  </si>
  <si>
    <t>&lt;Título sublinha 3&gt;</t>
  </si>
  <si>
    <t>Código da Proposta EMBRAPII</t>
  </si>
  <si>
    <t>&lt;Código recebido após Carta Consulta&gt;</t>
  </si>
  <si>
    <t>Natureza jurídica da proponente</t>
  </si>
  <si>
    <t>(    ) Pública</t>
  </si>
  <si>
    <t>(    ) Privada sem fins lucrativos</t>
  </si>
  <si>
    <t>Dados da Instituição proponente</t>
  </si>
  <si>
    <t xml:space="preserve">Endereço, Nº </t>
  </si>
  <si>
    <t>&lt;Rua, número&gt;</t>
  </si>
  <si>
    <t>Cidade - UF</t>
  </si>
  <si>
    <t>&lt;Cidade – UF&gt;</t>
  </si>
  <si>
    <t>Complemento</t>
  </si>
  <si>
    <t>&lt;Complemento – se pertinente&gt;</t>
  </si>
  <si>
    <t>CEP</t>
  </si>
  <si>
    <t>&lt;CEP&gt;</t>
  </si>
  <si>
    <t>Responsável legal pela instituição proponente</t>
  </si>
  <si>
    <t>Nome</t>
  </si>
  <si>
    <t> CPF</t>
  </si>
  <si>
    <t xml:space="preserve"> Cargo </t>
  </si>
  <si>
    <t>&lt;Nome do responsável legal&gt;</t>
  </si>
  <si>
    <t>&lt;CPF do responsável legal&gt;</t>
  </si>
  <si>
    <t>&lt;Cargo do responsável legal&gt;</t>
  </si>
  <si>
    <t>E-mail</t>
  </si>
  <si>
    <t>Telefone</t>
  </si>
  <si>
    <t>&lt;E-mail do responsável legal&gt;</t>
  </si>
  <si>
    <t>&lt;Telefone do responsável legal&gt;</t>
  </si>
  <si>
    <t>Dados do grupo candidato - onde estará instalado a Unidade EMBRAPII</t>
  </si>
  <si>
    <t>Responsável grupo candidato</t>
  </si>
  <si>
    <t>Telefone e celular para contato durante a chamada</t>
  </si>
  <si>
    <t>Dados da Gestora Financeira  - se pertinente</t>
  </si>
  <si>
    <t>Responsável pela gestora financeira</t>
  </si>
  <si>
    <t>&lt;Nome do Coordenador&gt;</t>
  </si>
  <si>
    <t>&lt;CPF do Coordenador&gt;</t>
  </si>
  <si>
    <t>&lt;Cargo do Coordenador&gt;</t>
  </si>
  <si>
    <t>&lt;E-mail do Coordenador&gt;</t>
  </si>
  <si>
    <t>&lt;Telefone do Coordenador&gt;</t>
  </si>
  <si>
    <t>Chamada EMBRAPII 04-2021</t>
  </si>
  <si>
    <t>Código de identificação da proposta:</t>
  </si>
  <si>
    <t>Instituição proponente:</t>
  </si>
  <si>
    <t xml:space="preserve">Unidade candidata: </t>
  </si>
  <si>
    <t>Responsável pela unidade candidata:</t>
  </si>
  <si>
    <t>Coordenador / responsável pela proposta:</t>
  </si>
  <si>
    <t>Área de competência:</t>
  </si>
  <si>
    <t>Sublinha 1:</t>
  </si>
  <si>
    <t>Sublinha 2:</t>
  </si>
  <si>
    <t>Sublinha 3:</t>
  </si>
  <si>
    <t>Tema prioritário 1:</t>
  </si>
  <si>
    <t>Tema prioritário 2:</t>
  </si>
  <si>
    <t>Tema prioritário 3:</t>
  </si>
  <si>
    <t xml:space="preserve">              Projeção das necessidades de financiamento</t>
  </si>
  <si>
    <t xml:space="preserve">                Indique a previsão de recursos por fonte (EMBRAPII, Empresas e Unidade Candidata)</t>
  </si>
  <si>
    <t>Fonte</t>
  </si>
  <si>
    <t>Total</t>
  </si>
  <si>
    <t>Proporção por fonte</t>
  </si>
  <si>
    <t>Valor</t>
  </si>
  <si>
    <t>Percentual</t>
  </si>
  <si>
    <t>Recursos EMBRAPII</t>
  </si>
  <si>
    <t xml:space="preserve">Contrapartida </t>
  </si>
  <si>
    <t>Candidata</t>
  </si>
  <si>
    <t>FAP</t>
  </si>
  <si>
    <t>Recursos Empresas</t>
  </si>
  <si>
    <t xml:space="preserve">Nota: </t>
  </si>
  <si>
    <t>Ver Instruções de preenchimento</t>
  </si>
  <si>
    <t xml:space="preserve">    Metas a serem contratadas com EMBRAPII no plano de ação</t>
  </si>
  <si>
    <t xml:space="preserve">     Indique as metas para cada um dos indicadores e para cada ano de credenciamento</t>
  </si>
  <si>
    <t>nº</t>
  </si>
  <si>
    <t>Indicadores</t>
  </si>
  <si>
    <t>Título</t>
  </si>
  <si>
    <t>Unidade</t>
  </si>
  <si>
    <t>Descrição</t>
  </si>
  <si>
    <t>ANO</t>
  </si>
  <si>
    <t>META</t>
  </si>
  <si>
    <t>Empresas prospectadas</t>
  </si>
  <si>
    <t>Número absoluto</t>
  </si>
  <si>
    <t>Número de empresas mapeadas como parceiras para os projetos EMBRAPII, no ano de referência.</t>
  </si>
  <si>
    <t>Número de propostas técnicas</t>
  </si>
  <si>
    <t>Número de propostas técnicas elaboradas pela unidade EMBRAPII, no ano de referência.</t>
  </si>
  <si>
    <t>Contratação de projetos</t>
  </si>
  <si>
    <t>Número de projetos contratados por empresas, no ano de referência.</t>
  </si>
  <si>
    <t>Contratação de empresas</t>
  </si>
  <si>
    <t>Número de empresas distintas contratantes de projetos EMBRAPII, no ano de referência.</t>
  </si>
  <si>
    <t>Eventos com empresas</t>
  </si>
  <si>
    <t>Número de eventos promovidos pela Unidade Credenciada para divulgação do modelo para empresas, no ano de referência</t>
  </si>
  <si>
    <t>Pedidos de propriedade intelectual</t>
  </si>
  <si>
    <t>Número de pedidos de propriedade intelectual (PI) depositados no INPI, no ano de referência</t>
  </si>
  <si>
    <t>7 *</t>
  </si>
  <si>
    <t>Satisfação de Empresas **</t>
  </si>
  <si>
    <t>A satisfação das empresas é avaliada na conclusão de cada projeto, a partir da avaliação de nove características do projeto pela empresa, ponderadas, usando uma escala de 5 postos.
- Prazo de realização do projeto.
- Custo do projeto comparado a valores de mercado.
- Entregas do projeto frente ao escopo contratado.
- Competência técnica da equipe executora.
- Eficiência dos processos de gestão da unidade.
- Qualidade das entregas do projeto.
- Expectativa de geração de inovação a partir dos resultados
técnicos.
- Relevância dos resultados para a empresa.
- Aumento da competência técnica na empresa.
Escala de avaliação:
5: Muito acima do esperado
4: Acima do esperado
3: Conforme esperado
2: Abaixo do esperado
1: Muito abaixo do esperado</t>
  </si>
  <si>
    <t>8 *</t>
  </si>
  <si>
    <t>Participação financeira das empresas no portfólio</t>
  </si>
  <si>
    <t>Relação entre o volume de recursos  financeiros aportados pelas empresas nos projetos EMBRAPII e o valor total dos mesmos projetos, estes últimos considerando recursos financeiros e não financeiros, até o ano de referência</t>
  </si>
  <si>
    <t>9 *</t>
  </si>
  <si>
    <t>Taxa de sucesso de propostas técnicas</t>
  </si>
  <si>
    <t>Relação entre o número de projetos contratados e o número total de propostas técnicas elaboradas pela Unidade, até o ano de referência</t>
  </si>
  <si>
    <t>* – Indicador com apuração cumulativa ao longo de todo o período de credenciamento.
** – Indicador com apuração a partir da conclusão do primeiro projeto.</t>
  </si>
  <si>
    <t>Titulacao</t>
  </si>
  <si>
    <t>Vinculo</t>
  </si>
  <si>
    <t>Papel</t>
  </si>
  <si>
    <t>Equipe</t>
  </si>
  <si>
    <t>Linhas</t>
  </si>
  <si>
    <t>PI</t>
  </si>
  <si>
    <t>Cofinancia</t>
  </si>
  <si>
    <t>Não enquadrado</t>
  </si>
  <si>
    <t>Contrapartida</t>
  </si>
  <si>
    <t>Infraestrutura</t>
  </si>
  <si>
    <t>Disponibilidade</t>
  </si>
  <si>
    <t>Entregas</t>
  </si>
  <si>
    <t>Doutor(a)</t>
  </si>
  <si>
    <t>Permanente</t>
  </si>
  <si>
    <t>Apoio administrativo</t>
  </si>
  <si>
    <t>Nenhuma sublinha</t>
  </si>
  <si>
    <t>PI já depositada</t>
  </si>
  <si>
    <t>Não há cofinanciamento</t>
  </si>
  <si>
    <t>Não caracteríza atividade de PD&amp;I</t>
  </si>
  <si>
    <t>Inclusa</t>
  </si>
  <si>
    <t>Essencial</t>
  </si>
  <si>
    <t>Integral</t>
  </si>
  <si>
    <t>Produto</t>
  </si>
  <si>
    <t>Mestre</t>
  </si>
  <si>
    <t>Temporário</t>
  </si>
  <si>
    <t>Assessoria Imprensa</t>
  </si>
  <si>
    <t>PI a depositar</t>
  </si>
  <si>
    <t>Recursos não reembolsáveis</t>
  </si>
  <si>
    <t>Tema do projeto não relacionado à área</t>
  </si>
  <si>
    <t>Adicional</t>
  </si>
  <si>
    <t>Acessória</t>
  </si>
  <si>
    <t>Parcial</t>
  </si>
  <si>
    <t>Processo</t>
  </si>
  <si>
    <t>Graduado(a)</t>
  </si>
  <si>
    <t>Assessoria  Jurídica</t>
  </si>
  <si>
    <t>Não haverá PI</t>
  </si>
  <si>
    <t>Crédito</t>
  </si>
  <si>
    <t>Projeto somente de investimentos, não houve PD&amp;I</t>
  </si>
  <si>
    <t>Produto e processo</t>
  </si>
  <si>
    <t>Técnico(a)</t>
  </si>
  <si>
    <t>Coord. Plan. Negocios</t>
  </si>
  <si>
    <t>Subvenção econômica</t>
  </si>
  <si>
    <t>Desenquadrado após revisão da área na visita</t>
  </si>
  <si>
    <t>Nível Médio</t>
  </si>
  <si>
    <t>Coord. Unidade</t>
  </si>
  <si>
    <t>Obrigatoriedade ANEEL</t>
  </si>
  <si>
    <t>Coordenador saiu da equipe após revisão da área</t>
  </si>
  <si>
    <t>Equipe Pesquisa</t>
  </si>
  <si>
    <t>Obrigatoriedade ANP</t>
  </si>
  <si>
    <t>Outro (explicite ao lado)</t>
  </si>
  <si>
    <t>Gestão de Processos</t>
  </si>
  <si>
    <t>Lei de informática</t>
  </si>
  <si>
    <t>Gestão de Projetos</t>
  </si>
  <si>
    <t>Outro: especifique nas observações</t>
  </si>
  <si>
    <t>Gestão Financ. Admin.</t>
  </si>
  <si>
    <t>Propriedade Intelectual</t>
  </si>
  <si>
    <t>Prospecção Projetos</t>
  </si>
  <si>
    <t>Não exclua ou modifique esta pasta, pois o preeenchimento da planilha depende da validação nela contidos. Sua alteração ou exclusão pode comprometer a análise dos dados submetidos ao processo de credenciamento.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</si>
</sst>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* #,##0.00_-;\-&quot;R$&quot;* #,##0.00_-;_-&quot;R$&quot;* &quot;-&quot;??_-;_-@"/>
    <numFmt numFmtId="165" formatCode="_(&quot;R$&quot;* #,##0.00_);_(&quot;R$&quot;* \(#,##0.00\);_(&quot;R$&quot;* &quot;-&quot;??_);_(@_)"/>
    <numFmt numFmtId="166" formatCode="0.0%"/>
  </numFmts>
  <fonts count="2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20"/>
      <color theme="1"/>
      <name val="Arial"/>
    </font>
    <font>
      <i/>
      <sz val="12"/>
      <color rgb="FFFF0000"/>
      <name val="Arial"/>
    </font>
    <font>
      <b/>
      <i/>
      <sz val="11"/>
      <color theme="1"/>
      <name val="Calibri"/>
    </font>
    <font>
      <b/>
      <i/>
      <sz val="11"/>
      <color rgb="FF000000"/>
      <name val="Calibri"/>
    </font>
    <font>
      <i/>
      <sz val="11"/>
      <color rgb="FF808080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i/>
      <sz val="12"/>
      <color theme="1"/>
      <name val="Calibri"/>
    </font>
    <font>
      <b/>
      <sz val="11"/>
      <color theme="1"/>
      <name val="Calibri"/>
    </font>
    <font>
      <b/>
      <sz val="10"/>
      <color theme="1"/>
      <name val="Arial"/>
    </font>
    <font>
      <sz val="10"/>
      <color theme="1"/>
      <name val="Calibri"/>
    </font>
    <font>
      <sz val="10"/>
      <color theme="1"/>
      <name val="Arial"/>
    </font>
    <font>
      <b/>
      <sz val="16"/>
      <color theme="1"/>
      <name val="Arial"/>
    </font>
    <font>
      <sz val="18"/>
      <color rgb="FFFF0000"/>
      <name val="Calibri"/>
    </font>
    <font>
      <b/>
      <i/>
      <sz val="14"/>
      <color theme="1"/>
      <name val="Calibri"/>
    </font>
    <font>
      <sz val="11"/>
      <color rgb="FFFF0000"/>
      <name val="Calibri"/>
    </font>
    <font>
      <sz val="10"/>
      <color rgb="FF000000"/>
      <name val="Calibri"/>
    </font>
    <font>
      <b/>
      <sz val="12"/>
      <color rgb="FF1F497D"/>
      <name val="Calibri"/>
    </font>
    <font>
      <sz val="16"/>
      <color rgb="FFFF0000"/>
      <name val="Calibri"/>
    </font>
    <font>
      <i/>
      <u/>
      <sz val="12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8DB3E2"/>
        <bgColor rgb="FF8DB3E2"/>
      </patternFill>
    </fill>
    <fill>
      <patternFill patternType="solid">
        <fgColor rgb="FFD8D8D8"/>
        <bgColor rgb="FFD8D8D8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/>
    <xf numFmtId="0" fontId="1" fillId="0" borderId="0" xfId="0" applyFont="1" applyAlignment="1">
      <alignment horizontal="right" vertical="center"/>
    </xf>
    <xf numFmtId="0" fontId="12" fillId="2" borderId="18" xfId="0" applyFont="1" applyFill="1" applyBorder="1" applyAlignment="1">
      <alignment horizontal="center" vertical="center" wrapText="1"/>
    </xf>
    <xf numFmtId="164" fontId="13" fillId="0" borderId="20" xfId="0" applyNumberFormat="1" applyFont="1" applyBorder="1" applyAlignment="1">
      <alignment horizontal="center" vertical="center" wrapText="1"/>
    </xf>
    <xf numFmtId="165" fontId="1" fillId="2" borderId="21" xfId="0" applyNumberFormat="1" applyFont="1" applyFill="1" applyBorder="1" applyAlignment="1">
      <alignment horizontal="center" vertical="center" wrapText="1"/>
    </xf>
    <xf numFmtId="9" fontId="1" fillId="2" borderId="21" xfId="0" applyNumberFormat="1" applyFont="1" applyFill="1" applyBorder="1" applyAlignment="1">
      <alignment horizontal="center" vertical="center" wrapText="1"/>
    </xf>
    <xf numFmtId="164" fontId="15" fillId="0" borderId="20" xfId="0" applyNumberFormat="1" applyFont="1" applyBorder="1" applyAlignment="1">
      <alignment horizontal="center" vertical="center" wrapText="1"/>
    </xf>
    <xf numFmtId="10" fontId="15" fillId="0" borderId="20" xfId="0" applyNumberFormat="1" applyFont="1" applyBorder="1" applyAlignment="1">
      <alignment horizontal="center" vertical="center" wrapText="1"/>
    </xf>
    <xf numFmtId="164" fontId="15" fillId="0" borderId="20" xfId="0" applyNumberFormat="1" applyFont="1" applyBorder="1" applyAlignment="1">
      <alignment horizontal="center" vertical="center" wrapText="1"/>
    </xf>
    <xf numFmtId="165" fontId="14" fillId="0" borderId="20" xfId="0" applyNumberFormat="1" applyFont="1" applyBorder="1" applyAlignment="1">
      <alignment horizontal="center" vertical="center" wrapText="1"/>
    </xf>
    <xf numFmtId="165" fontId="1" fillId="2" borderId="23" xfId="0" applyNumberFormat="1" applyFont="1" applyFill="1" applyBorder="1" applyAlignment="1">
      <alignment horizontal="center" vertical="center" wrapText="1"/>
    </xf>
    <xf numFmtId="9" fontId="1" fillId="2" borderId="23" xfId="0" applyNumberFormat="1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165" fontId="14" fillId="0" borderId="20" xfId="0" applyNumberFormat="1" applyFont="1" applyBorder="1" applyAlignment="1">
      <alignment horizontal="center" vertical="center" wrapText="1"/>
    </xf>
    <xf numFmtId="165" fontId="1" fillId="2" borderId="26" xfId="0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2" fillId="3" borderId="28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1" fontId="14" fillId="0" borderId="2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166" fontId="14" fillId="4" borderId="28" xfId="0" applyNumberFormat="1" applyFont="1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" fillId="0" borderId="30" xfId="0" applyFont="1" applyBorder="1"/>
    <xf numFmtId="0" fontId="1" fillId="0" borderId="31" xfId="0" applyFont="1" applyBorder="1"/>
    <xf numFmtId="0" fontId="1" fillId="0" borderId="1" xfId="0" applyFont="1" applyBorder="1"/>
    <xf numFmtId="0" fontId="10" fillId="0" borderId="30" xfId="0" applyFont="1" applyBorder="1"/>
    <xf numFmtId="0" fontId="22" fillId="0" borderId="0" xfId="0" applyFont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vertical="center" wrapText="1"/>
    </xf>
    <xf numFmtId="0" fontId="8" fillId="0" borderId="8" xfId="0" applyFont="1" applyBorder="1"/>
    <xf numFmtId="0" fontId="8" fillId="0" borderId="9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3" xfId="0" applyFont="1" applyBorder="1"/>
    <xf numFmtId="0" fontId="6" fillId="0" borderId="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0" fillId="0" borderId="0" xfId="0" applyFont="1" applyAlignment="1"/>
    <xf numFmtId="0" fontId="8" fillId="0" borderId="11" xfId="0" applyFont="1" applyBorder="1"/>
    <xf numFmtId="0" fontId="8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8" fillId="0" borderId="17" xfId="0" applyFont="1" applyBorder="1"/>
    <xf numFmtId="0" fontId="17" fillId="0" borderId="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8" fillId="0" borderId="27" xfId="0" applyFont="1" applyBorder="1"/>
    <xf numFmtId="10" fontId="15" fillId="0" borderId="25" xfId="0" applyNumberFormat="1" applyFont="1" applyBorder="1" applyAlignment="1">
      <alignment horizontal="center" vertical="center" wrapText="1"/>
    </xf>
    <xf numFmtId="0" fontId="8" fillId="0" borderId="20" xfId="0" applyFont="1" applyBorder="1"/>
    <xf numFmtId="0" fontId="12" fillId="0" borderId="16" xfId="0" applyFont="1" applyBorder="1" applyAlignment="1">
      <alignment horizontal="center" vertical="center" wrapText="1"/>
    </xf>
    <xf numFmtId="9" fontId="1" fillId="2" borderId="24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8" fillId="0" borderId="15" xfId="0" applyFont="1" applyBorder="1"/>
    <xf numFmtId="0" fontId="8" fillId="0" borderId="19" xfId="0" applyFont="1" applyBorder="1"/>
    <xf numFmtId="0" fontId="20" fillId="0" borderId="24" xfId="0" applyFont="1" applyBorder="1" applyAlignment="1">
      <alignment horizontal="center" vertical="center" wrapText="1"/>
    </xf>
    <xf numFmtId="0" fontId="8" fillId="0" borderId="29" xfId="0" applyFont="1" applyBorder="1"/>
    <xf numFmtId="0" fontId="14" fillId="0" borderId="24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 wrapText="1"/>
    </xf>
    <xf numFmtId="0" fontId="8" fillId="0" borderId="16" xfId="0" applyFont="1" applyBorder="1"/>
    <xf numFmtId="0" fontId="12" fillId="3" borderId="24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09774" cy="8286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09774" cy="8286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0</xdr:row>
      <xdr:rowOff>114301</xdr:rowOff>
    </xdr:from>
    <xdr:ext cx="1924050" cy="10858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114301"/>
          <a:ext cx="1924050" cy="1085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85725</xdr:rowOff>
    </xdr:from>
    <xdr:ext cx="1485900" cy="9144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38100</xdr:rowOff>
    </xdr:from>
    <xdr:ext cx="1924050" cy="111442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76425" cy="981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66092"/>
  </sheetPr>
  <dimension ref="A1:B1000"/>
  <sheetViews>
    <sheetView showGridLines="0" tabSelected="1" workbookViewId="0">
      <selection activeCell="A3" sqref="A3"/>
    </sheetView>
  </sheetViews>
  <sheetFormatPr defaultColWidth="14.42578125" defaultRowHeight="15" customHeight="1"/>
  <cols>
    <col min="1" max="1" width="8.85546875" customWidth="1"/>
    <col min="2" max="2" width="96.140625" customWidth="1"/>
    <col min="3" max="26" width="8.85546875" customWidth="1"/>
  </cols>
  <sheetData>
    <row r="1" spans="1:2">
      <c r="A1" s="1"/>
      <c r="B1" s="2"/>
    </row>
    <row r="2" spans="1:2" ht="51">
      <c r="A2" s="1"/>
      <c r="B2" s="3" t="s">
        <v>0</v>
      </c>
    </row>
    <row r="3" spans="1:2">
      <c r="A3" s="1"/>
      <c r="B3" s="2"/>
    </row>
    <row r="4" spans="1:2" ht="15.75">
      <c r="A4" s="1"/>
      <c r="B4" s="4" t="s">
        <v>1</v>
      </c>
    </row>
    <row r="5" spans="1:2">
      <c r="A5" s="1"/>
      <c r="B5" s="2"/>
    </row>
    <row r="6" spans="1:2" ht="30.75">
      <c r="A6" s="1"/>
      <c r="B6" s="5" t="s">
        <v>2</v>
      </c>
    </row>
    <row r="7" spans="1:2">
      <c r="A7" s="1"/>
      <c r="B7" s="2"/>
    </row>
    <row r="8" spans="1:2" ht="30.75">
      <c r="A8" s="1"/>
      <c r="B8" s="5" t="s">
        <v>3</v>
      </c>
    </row>
    <row r="9" spans="1:2">
      <c r="A9" s="1"/>
      <c r="B9" s="2"/>
    </row>
    <row r="10" spans="1:2">
      <c r="B10" s="2"/>
    </row>
    <row r="11" spans="1:2">
      <c r="B11" s="2"/>
    </row>
    <row r="12" spans="1:2">
      <c r="B12" s="2"/>
    </row>
    <row r="13" spans="1:2">
      <c r="B13" s="2"/>
    </row>
    <row r="14" spans="1:2">
      <c r="B14" s="2"/>
    </row>
    <row r="15" spans="1:2">
      <c r="B15" s="2"/>
    </row>
    <row r="16" spans="1:2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 ht="15.75" customHeight="1">
      <c r="B21" s="2"/>
    </row>
    <row r="22" spans="2:2" ht="15.75" customHeight="1">
      <c r="B22" s="2"/>
    </row>
    <row r="23" spans="2:2" ht="15.75" customHeight="1">
      <c r="B23" s="2"/>
    </row>
    <row r="24" spans="2:2" ht="15.75" customHeight="1">
      <c r="B24" s="2"/>
    </row>
    <row r="25" spans="2:2" ht="15.75" customHeight="1">
      <c r="B25" s="2"/>
    </row>
    <row r="26" spans="2:2" ht="15.75" customHeight="1">
      <c r="B26" s="2"/>
    </row>
    <row r="27" spans="2:2" ht="15.75" customHeight="1">
      <c r="B27" s="2"/>
    </row>
    <row r="28" spans="2:2" ht="15.75" customHeight="1">
      <c r="B28" s="2"/>
    </row>
    <row r="29" spans="2:2" ht="15.75" customHeight="1">
      <c r="B29" s="1"/>
    </row>
    <row r="30" spans="2:2" ht="15.75" customHeight="1">
      <c r="B30" s="1"/>
    </row>
    <row r="31" spans="2:2" ht="15.75" customHeight="1">
      <c r="B31" s="1"/>
    </row>
    <row r="32" spans="2:2" ht="15.75" customHeight="1">
      <c r="B32" s="1"/>
    </row>
    <row r="33" spans="2:2" ht="15.75" customHeight="1">
      <c r="B33" s="1"/>
    </row>
    <row r="34" spans="2:2" ht="15.75" customHeight="1">
      <c r="B34" s="1"/>
    </row>
    <row r="35" spans="2:2" ht="15.75" customHeight="1">
      <c r="B35" s="1"/>
    </row>
    <row r="36" spans="2:2" ht="15.75" customHeight="1">
      <c r="B36" s="1"/>
    </row>
    <row r="37" spans="2:2" ht="15.75" customHeight="1"/>
    <row r="38" spans="2:2" ht="15.75" customHeight="1"/>
    <row r="39" spans="2:2" ht="15.75" customHeight="1"/>
    <row r="40" spans="2:2" ht="15.75" customHeight="1"/>
    <row r="41" spans="2:2" ht="15.75" customHeight="1"/>
    <row r="42" spans="2:2" ht="15.75" customHeight="1"/>
    <row r="43" spans="2:2" ht="15.75" customHeight="1"/>
    <row r="44" spans="2:2" ht="15.75" customHeight="1"/>
    <row r="45" spans="2:2" ht="15.75" customHeight="1"/>
    <row r="46" spans="2:2" ht="15.75" customHeight="1"/>
    <row r="47" spans="2:2" ht="15.75" customHeight="1"/>
    <row r="48" spans="2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4ohb42Ww+nI88KUufQBNf/WE40SlNn9F7ORSJyJVIQs7NmH5f+78sgLyVMAciYRCGvQfVzBaDtyXaNbBO2exhQ==" saltValue="54oGON+c5nCBJF8pUwxRcA==" spinCount="100000" sheet="1" objects="1" scenarios="1"/>
  <printOptions horizontalCentered="1"/>
  <pageMargins left="0.51" right="0.51" top="0.79000000000000015" bottom="0.7900000000000001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53734"/>
  </sheetPr>
  <dimension ref="A1:Z1000"/>
  <sheetViews>
    <sheetView showGridLines="0" workbookViewId="0">
      <selection activeCell="F3" sqref="F3"/>
    </sheetView>
  </sheetViews>
  <sheetFormatPr defaultColWidth="14.42578125" defaultRowHeight="15" customHeight="1"/>
  <cols>
    <col min="1" max="1" width="9.140625" customWidth="1"/>
    <col min="2" max="2" width="30.7109375" customWidth="1"/>
    <col min="3" max="4" width="25.7109375" customWidth="1"/>
    <col min="5" max="6" width="28.7109375" customWidth="1"/>
    <col min="7" max="14" width="9.140625" customWidth="1"/>
    <col min="15" max="26" width="8.7109375" customWidth="1"/>
  </cols>
  <sheetData>
    <row r="1" spans="1:26" ht="27.7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7.75" customHeight="1">
      <c r="A2" s="6"/>
      <c r="B2" s="6"/>
      <c r="C2" s="7" t="s">
        <v>4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7.75" customHeight="1">
      <c r="A3" s="6"/>
      <c r="B3" s="6"/>
      <c r="C3" s="8" t="s">
        <v>5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7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2"/>
      <c r="L4" s="2"/>
      <c r="M4" s="2"/>
      <c r="N4" s="2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4.5" customHeight="1">
      <c r="A5" s="6"/>
      <c r="B5" s="9" t="s">
        <v>6</v>
      </c>
      <c r="C5" s="60" t="s">
        <v>7</v>
      </c>
      <c r="D5" s="66"/>
      <c r="E5" s="66"/>
      <c r="F5" s="61"/>
      <c r="G5" s="6"/>
      <c r="H5" s="6"/>
      <c r="I5" s="6"/>
      <c r="J5" s="6"/>
      <c r="K5" s="6"/>
      <c r="L5" s="2"/>
      <c r="M5" s="2"/>
      <c r="N5" s="2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4.5" customHeight="1">
      <c r="A6" s="6"/>
      <c r="B6" s="10" t="s">
        <v>8</v>
      </c>
      <c r="C6" s="60" t="s">
        <v>9</v>
      </c>
      <c r="D6" s="66"/>
      <c r="E6" s="66"/>
      <c r="F6" s="61"/>
      <c r="G6" s="6"/>
      <c r="H6" s="6"/>
      <c r="I6" s="6"/>
      <c r="J6" s="6"/>
      <c r="K6" s="6"/>
      <c r="L6" s="2"/>
      <c r="M6" s="2"/>
      <c r="N6" s="2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4.5" customHeight="1">
      <c r="A7" s="6"/>
      <c r="B7" s="9" t="s">
        <v>10</v>
      </c>
      <c r="C7" s="60" t="s">
        <v>11</v>
      </c>
      <c r="D7" s="66"/>
      <c r="E7" s="66"/>
      <c r="F7" s="61"/>
      <c r="G7" s="6"/>
      <c r="H7" s="6"/>
      <c r="I7" s="6"/>
      <c r="J7" s="6"/>
      <c r="K7" s="2"/>
      <c r="L7" s="2"/>
      <c r="M7" s="2"/>
      <c r="N7" s="2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4.5" customHeight="1">
      <c r="A8" s="6"/>
      <c r="B8" s="11" t="s">
        <v>12</v>
      </c>
      <c r="C8" s="68" t="s">
        <v>13</v>
      </c>
      <c r="D8" s="54"/>
      <c r="E8" s="54"/>
      <c r="F8" s="5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0" customHeight="1">
      <c r="A10" s="6"/>
      <c r="B10" s="12" t="s">
        <v>14</v>
      </c>
      <c r="C10" s="60" t="s">
        <v>15</v>
      </c>
      <c r="D10" s="66"/>
      <c r="E10" s="66"/>
      <c r="F10" s="6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0" customHeight="1">
      <c r="A11" s="6"/>
      <c r="B11" s="12" t="s">
        <v>16</v>
      </c>
      <c r="C11" s="60" t="s">
        <v>17</v>
      </c>
      <c r="D11" s="66"/>
      <c r="E11" s="66"/>
      <c r="F11" s="61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0" customHeight="1">
      <c r="A12" s="6"/>
      <c r="B12" s="12" t="s">
        <v>18</v>
      </c>
      <c r="C12" s="60" t="s">
        <v>19</v>
      </c>
      <c r="D12" s="66"/>
      <c r="E12" s="66"/>
      <c r="F12" s="6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0" customHeight="1">
      <c r="A13" s="6"/>
      <c r="B13" s="12" t="s">
        <v>20</v>
      </c>
      <c r="C13" s="60" t="s">
        <v>21</v>
      </c>
      <c r="D13" s="66"/>
      <c r="E13" s="66"/>
      <c r="F13" s="6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0" customHeight="1">
      <c r="A15" s="6"/>
      <c r="B15" s="10" t="s">
        <v>22</v>
      </c>
      <c r="C15" s="60" t="s">
        <v>23</v>
      </c>
      <c r="D15" s="66"/>
      <c r="E15" s="66"/>
      <c r="F15" s="6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0" customHeight="1">
      <c r="A16" s="6"/>
      <c r="B16" s="10" t="s">
        <v>24</v>
      </c>
      <c r="C16" s="67" t="s">
        <v>25</v>
      </c>
      <c r="D16" s="66"/>
      <c r="E16" s="67" t="s">
        <v>26</v>
      </c>
      <c r="F16" s="61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0" customHeight="1">
      <c r="A18" s="6"/>
      <c r="B18" s="59" t="s">
        <v>27</v>
      </c>
      <c r="C18" s="57"/>
      <c r="D18" s="57"/>
      <c r="E18" s="57"/>
      <c r="F18" s="5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0" customHeight="1">
      <c r="A19" s="6"/>
      <c r="B19" s="10" t="s">
        <v>28</v>
      </c>
      <c r="C19" s="60" t="s">
        <v>29</v>
      </c>
      <c r="D19" s="61"/>
      <c r="E19" s="10" t="s">
        <v>30</v>
      </c>
      <c r="F19" s="13" t="s">
        <v>31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0" customHeight="1">
      <c r="A20" s="6"/>
      <c r="B20" s="10" t="s">
        <v>32</v>
      </c>
      <c r="C20" s="60" t="s">
        <v>33</v>
      </c>
      <c r="D20" s="61"/>
      <c r="E20" s="10" t="s">
        <v>34</v>
      </c>
      <c r="F20" s="13" t="s">
        <v>35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0" customHeight="1">
      <c r="A21" s="6"/>
      <c r="B21" s="63" t="s">
        <v>36</v>
      </c>
      <c r="C21" s="64"/>
      <c r="D21" s="64"/>
      <c r="E21" s="64"/>
      <c r="F21" s="65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0" customHeight="1">
      <c r="A22" s="6"/>
      <c r="B22" s="56" t="s">
        <v>37</v>
      </c>
      <c r="C22" s="57"/>
      <c r="D22" s="58"/>
      <c r="E22" s="14" t="s">
        <v>38</v>
      </c>
      <c r="F22" s="14" t="s">
        <v>39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0" customHeight="1">
      <c r="A23" s="6"/>
      <c r="B23" s="53" t="s">
        <v>40</v>
      </c>
      <c r="C23" s="54"/>
      <c r="D23" s="55"/>
      <c r="E23" s="15" t="s">
        <v>41</v>
      </c>
      <c r="F23" s="15" t="s">
        <v>42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0" customHeight="1">
      <c r="A24" s="6"/>
      <c r="B24" s="56" t="s">
        <v>43</v>
      </c>
      <c r="C24" s="57"/>
      <c r="D24" s="58"/>
      <c r="E24" s="56" t="s">
        <v>44</v>
      </c>
      <c r="F24" s="58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0" customHeight="1">
      <c r="A25" s="6"/>
      <c r="B25" s="53" t="s">
        <v>45</v>
      </c>
      <c r="C25" s="54"/>
      <c r="D25" s="55"/>
      <c r="E25" s="53" t="s">
        <v>46</v>
      </c>
      <c r="F25" s="5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0" customHeight="1">
      <c r="A26" s="6"/>
      <c r="B26" s="16"/>
      <c r="C26" s="16"/>
      <c r="D26" s="16"/>
      <c r="E26" s="16"/>
      <c r="F26" s="1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0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0" customHeight="1">
      <c r="A28" s="6"/>
      <c r="B28" s="59" t="s">
        <v>47</v>
      </c>
      <c r="C28" s="57"/>
      <c r="D28" s="57"/>
      <c r="E28" s="57"/>
      <c r="F28" s="58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0" customHeight="1">
      <c r="A29" s="6"/>
      <c r="B29" s="10" t="s">
        <v>28</v>
      </c>
      <c r="C29" s="60" t="s">
        <v>29</v>
      </c>
      <c r="D29" s="61"/>
      <c r="E29" s="10" t="s">
        <v>30</v>
      </c>
      <c r="F29" s="13" t="s">
        <v>31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0" customHeight="1">
      <c r="A30" s="6"/>
      <c r="B30" s="10" t="s">
        <v>32</v>
      </c>
      <c r="C30" s="60" t="s">
        <v>33</v>
      </c>
      <c r="D30" s="61"/>
      <c r="E30" s="10" t="s">
        <v>34</v>
      </c>
      <c r="F30" s="13" t="s">
        <v>35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0" customHeight="1">
      <c r="A31" s="6"/>
      <c r="B31" s="63" t="s">
        <v>48</v>
      </c>
      <c r="C31" s="64"/>
      <c r="D31" s="64"/>
      <c r="E31" s="64"/>
      <c r="F31" s="65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0" customHeight="1">
      <c r="A32" s="6"/>
      <c r="B32" s="56" t="s">
        <v>37</v>
      </c>
      <c r="C32" s="57"/>
      <c r="D32" s="58"/>
      <c r="E32" s="14" t="s">
        <v>38</v>
      </c>
      <c r="F32" s="14" t="s">
        <v>39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0" customHeight="1">
      <c r="A33" s="6"/>
      <c r="B33" s="53" t="s">
        <v>40</v>
      </c>
      <c r="C33" s="54"/>
      <c r="D33" s="55"/>
      <c r="E33" s="15" t="s">
        <v>41</v>
      </c>
      <c r="F33" s="15" t="s">
        <v>42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0" customHeight="1">
      <c r="A34" s="6"/>
      <c r="B34" s="56" t="s">
        <v>43</v>
      </c>
      <c r="C34" s="57"/>
      <c r="D34" s="58"/>
      <c r="E34" s="56" t="s">
        <v>49</v>
      </c>
      <c r="F34" s="58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0" customHeight="1">
      <c r="A35" s="6"/>
      <c r="B35" s="53" t="s">
        <v>45</v>
      </c>
      <c r="C35" s="54"/>
      <c r="D35" s="55"/>
      <c r="E35" s="53" t="s">
        <v>46</v>
      </c>
      <c r="F35" s="5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0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0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0" customHeight="1">
      <c r="A38" s="6"/>
      <c r="B38" s="59" t="s">
        <v>50</v>
      </c>
      <c r="C38" s="57"/>
      <c r="D38" s="57"/>
      <c r="E38" s="57"/>
      <c r="F38" s="5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0" customHeight="1">
      <c r="A39" s="6"/>
      <c r="B39" s="10" t="s">
        <v>28</v>
      </c>
      <c r="C39" s="60" t="s">
        <v>29</v>
      </c>
      <c r="D39" s="61"/>
      <c r="E39" s="10" t="s">
        <v>30</v>
      </c>
      <c r="F39" s="13" t="s">
        <v>31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0" customHeight="1">
      <c r="A40" s="6"/>
      <c r="B40" s="10" t="s">
        <v>32</v>
      </c>
      <c r="C40" s="60" t="s">
        <v>33</v>
      </c>
      <c r="D40" s="61"/>
      <c r="E40" s="10" t="s">
        <v>34</v>
      </c>
      <c r="F40" s="13" t="s">
        <v>35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0" customHeight="1">
      <c r="A41" s="6"/>
      <c r="B41" s="62" t="s">
        <v>51</v>
      </c>
      <c r="C41" s="54"/>
      <c r="D41" s="54"/>
      <c r="E41" s="54"/>
      <c r="F41" s="5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0" customHeight="1">
      <c r="A42" s="6"/>
      <c r="B42" s="56" t="s">
        <v>37</v>
      </c>
      <c r="C42" s="57"/>
      <c r="D42" s="58"/>
      <c r="E42" s="14" t="s">
        <v>38</v>
      </c>
      <c r="F42" s="14" t="s">
        <v>39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0" customHeight="1">
      <c r="A43" s="6"/>
      <c r="B43" s="53" t="s">
        <v>52</v>
      </c>
      <c r="C43" s="54"/>
      <c r="D43" s="55"/>
      <c r="E43" s="15" t="s">
        <v>53</v>
      </c>
      <c r="F43" s="15" t="s">
        <v>54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0" customHeight="1">
      <c r="A44" s="6"/>
      <c r="B44" s="56" t="s">
        <v>43</v>
      </c>
      <c r="C44" s="57"/>
      <c r="D44" s="58"/>
      <c r="E44" s="56" t="s">
        <v>44</v>
      </c>
      <c r="F44" s="5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0" customHeight="1">
      <c r="A45" s="6"/>
      <c r="B45" s="53" t="s">
        <v>55</v>
      </c>
      <c r="C45" s="54"/>
      <c r="D45" s="55"/>
      <c r="E45" s="53" t="s">
        <v>56</v>
      </c>
      <c r="F45" s="5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sheetProtection algorithmName="SHA-512" hashValue="a4/95QjTVAt551o1y1ibsxIw0m29E16rpg+37jzN8fLZlizW0dKaEjJcWUF6mtcokVywxZtYwq3ZvpT2BXh5oA==" saltValue="c73OdnDGO4J9B4B5JU7kmg==" spinCount="100000" sheet="1" objects="1" scenarios="1"/>
  <protectedRanges>
    <protectedRange sqref="C5:F8 C10:F13 C15 C16 E16 C19:D20 F19:F20 B23 E23 F23 B25 E25 C29:D30 F29:F30 B33 E33 F33 B35 E35 C39:D40 F39:F40 B43 E43 F43 B45 E45" name="Identificação"/>
  </protectedRanges>
  <mergeCells count="41">
    <mergeCell ref="C5:F5"/>
    <mergeCell ref="C6:F6"/>
    <mergeCell ref="C7:F7"/>
    <mergeCell ref="C8:F8"/>
    <mergeCell ref="C10:F10"/>
    <mergeCell ref="C11:F11"/>
    <mergeCell ref="C12:F12"/>
    <mergeCell ref="C13:F13"/>
    <mergeCell ref="C15:F15"/>
    <mergeCell ref="C16:D16"/>
    <mergeCell ref="E16:F16"/>
    <mergeCell ref="B18:F18"/>
    <mergeCell ref="C19:D19"/>
    <mergeCell ref="C20:D20"/>
    <mergeCell ref="B21:F21"/>
    <mergeCell ref="B22:D22"/>
    <mergeCell ref="B23:D23"/>
    <mergeCell ref="B24:D24"/>
    <mergeCell ref="E24:F24"/>
    <mergeCell ref="B25:D25"/>
    <mergeCell ref="E25:F25"/>
    <mergeCell ref="B28:F28"/>
    <mergeCell ref="C29:D29"/>
    <mergeCell ref="C30:D30"/>
    <mergeCell ref="B31:F31"/>
    <mergeCell ref="B32:D32"/>
    <mergeCell ref="B33:D33"/>
    <mergeCell ref="E34:F34"/>
    <mergeCell ref="B42:D42"/>
    <mergeCell ref="B43:D43"/>
    <mergeCell ref="B44:D44"/>
    <mergeCell ref="E44:F44"/>
    <mergeCell ref="B45:D45"/>
    <mergeCell ref="E45:F45"/>
    <mergeCell ref="B34:D34"/>
    <mergeCell ref="B35:D35"/>
    <mergeCell ref="E35:F35"/>
    <mergeCell ref="B38:F38"/>
    <mergeCell ref="C39:D39"/>
    <mergeCell ref="C40:D40"/>
    <mergeCell ref="B41:F41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00000"/>
  </sheetPr>
  <dimension ref="A1:Z1000"/>
  <sheetViews>
    <sheetView showGridLines="0" workbookViewId="0"/>
  </sheetViews>
  <sheetFormatPr defaultColWidth="14.42578125" defaultRowHeight="15" customHeight="1"/>
  <cols>
    <col min="1" max="1" width="3" customWidth="1"/>
    <col min="2" max="3" width="10.85546875" customWidth="1"/>
    <col min="4" max="9" width="20.7109375" customWidth="1"/>
    <col min="10" max="26" width="10.8554687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1"/>
      <c r="B3" s="1"/>
      <c r="C3" s="1"/>
      <c r="D3" s="1"/>
      <c r="E3" s="17" t="s">
        <v>57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/>
      <c r="E4" s="1" t="s">
        <v>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.75" customHeight="1">
      <c r="A6" s="1"/>
      <c r="B6" s="1"/>
      <c r="C6" s="1"/>
      <c r="D6" s="18" t="s">
        <v>58</v>
      </c>
      <c r="E6" s="69"/>
      <c r="F6" s="66"/>
      <c r="G6" s="66"/>
      <c r="H6" s="66"/>
      <c r="I6" s="6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1"/>
      <c r="B8" s="1"/>
      <c r="C8" s="1"/>
      <c r="D8" s="18" t="s">
        <v>59</v>
      </c>
      <c r="E8" s="69"/>
      <c r="F8" s="66"/>
      <c r="G8" s="66"/>
      <c r="H8" s="66"/>
      <c r="I8" s="6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1"/>
      <c r="C9" s="1"/>
      <c r="D9" s="18"/>
      <c r="E9" s="8"/>
      <c r="F9" s="8"/>
      <c r="G9" s="8"/>
      <c r="H9" s="8"/>
      <c r="I9" s="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75" customHeight="1">
      <c r="A10" s="1"/>
      <c r="B10" s="1"/>
      <c r="C10" s="1"/>
      <c r="D10" s="18" t="s">
        <v>60</v>
      </c>
      <c r="E10" s="69"/>
      <c r="F10" s="66"/>
      <c r="G10" s="66"/>
      <c r="H10" s="66"/>
      <c r="I10" s="6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8"/>
      <c r="E11" s="8"/>
      <c r="F11" s="8"/>
      <c r="G11" s="8"/>
      <c r="H11" s="8"/>
      <c r="I11" s="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75" customHeight="1">
      <c r="A12" s="1"/>
      <c r="B12" s="1"/>
      <c r="C12" s="1"/>
      <c r="D12" s="18" t="s">
        <v>61</v>
      </c>
      <c r="E12" s="69"/>
      <c r="F12" s="66"/>
      <c r="G12" s="66"/>
      <c r="H12" s="66"/>
      <c r="I12" s="6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8"/>
      <c r="E13" s="8"/>
      <c r="F13" s="8"/>
      <c r="G13" s="8"/>
      <c r="H13" s="8"/>
      <c r="I13" s="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>
      <c r="A14" s="1"/>
      <c r="B14" s="1"/>
      <c r="C14" s="1"/>
      <c r="D14" s="18" t="s">
        <v>62</v>
      </c>
      <c r="E14" s="69"/>
      <c r="F14" s="66"/>
      <c r="G14" s="66"/>
      <c r="H14" s="66"/>
      <c r="I14" s="6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8"/>
      <c r="E15" s="8"/>
      <c r="F15" s="8"/>
      <c r="G15" s="8"/>
      <c r="H15" s="8"/>
      <c r="I15" s="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9.5" customHeight="1">
      <c r="A16" s="1"/>
      <c r="B16" s="1"/>
      <c r="C16" s="1"/>
      <c r="D16" s="18" t="s">
        <v>63</v>
      </c>
      <c r="E16" s="69"/>
      <c r="F16" s="66"/>
      <c r="G16" s="66"/>
      <c r="H16" s="66"/>
      <c r="I16" s="6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8"/>
      <c r="E17" s="8"/>
      <c r="F17" s="8"/>
      <c r="G17" s="8"/>
      <c r="H17" s="8"/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9.5" customHeight="1">
      <c r="A18" s="1"/>
      <c r="B18" s="1"/>
      <c r="C18" s="1"/>
      <c r="D18" s="18" t="s">
        <v>64</v>
      </c>
      <c r="E18" s="69"/>
      <c r="F18" s="66"/>
      <c r="G18" s="66"/>
      <c r="H18" s="66"/>
      <c r="I18" s="6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8"/>
      <c r="E19" s="8"/>
      <c r="F19" s="8"/>
      <c r="G19" s="8"/>
      <c r="H19" s="8"/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9.5" customHeight="1">
      <c r="A20" s="1"/>
      <c r="B20" s="1"/>
      <c r="C20" s="1"/>
      <c r="D20" s="18" t="s">
        <v>65</v>
      </c>
      <c r="E20" s="69"/>
      <c r="F20" s="66"/>
      <c r="G20" s="66"/>
      <c r="H20" s="66"/>
      <c r="I20" s="6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8"/>
      <c r="E21" s="8"/>
      <c r="F21" s="8"/>
      <c r="G21" s="8"/>
      <c r="H21" s="8"/>
      <c r="I21" s="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9.5" customHeight="1">
      <c r="A22" s="1"/>
      <c r="B22" s="1"/>
      <c r="C22" s="1"/>
      <c r="D22" s="18" t="s">
        <v>66</v>
      </c>
      <c r="E22" s="69"/>
      <c r="F22" s="66"/>
      <c r="G22" s="66"/>
      <c r="H22" s="66"/>
      <c r="I22" s="6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8"/>
      <c r="E23" s="8"/>
      <c r="F23" s="8"/>
      <c r="G23" s="8"/>
      <c r="H23" s="8"/>
      <c r="I23" s="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9.5" customHeight="1">
      <c r="A24" s="1"/>
      <c r="B24" s="1"/>
      <c r="C24" s="1"/>
      <c r="D24" s="18" t="s">
        <v>67</v>
      </c>
      <c r="E24" s="69"/>
      <c r="F24" s="66"/>
      <c r="G24" s="66"/>
      <c r="H24" s="66"/>
      <c r="I24" s="6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8"/>
      <c r="E25" s="8"/>
      <c r="F25" s="8"/>
      <c r="G25" s="8"/>
      <c r="H25" s="8"/>
      <c r="I25" s="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9.5" customHeight="1">
      <c r="A26" s="1"/>
      <c r="B26" s="1"/>
      <c r="C26" s="1"/>
      <c r="D26" s="18" t="s">
        <v>68</v>
      </c>
      <c r="E26" s="69"/>
      <c r="F26" s="66"/>
      <c r="G26" s="66"/>
      <c r="H26" s="66"/>
      <c r="I26" s="6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8"/>
      <c r="E27" s="8"/>
      <c r="F27" s="8"/>
      <c r="G27" s="8"/>
      <c r="H27" s="8"/>
      <c r="I27" s="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9.5" customHeight="1">
      <c r="A28" s="1"/>
      <c r="B28" s="1"/>
      <c r="C28" s="1"/>
      <c r="D28" s="18" t="s">
        <v>69</v>
      </c>
      <c r="E28" s="69"/>
      <c r="F28" s="66"/>
      <c r="G28" s="66"/>
      <c r="H28" s="66"/>
      <c r="I28" s="6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E20:I20"/>
    <mergeCell ref="E22:I22"/>
    <mergeCell ref="E24:I24"/>
    <mergeCell ref="E26:I26"/>
    <mergeCell ref="E28:I28"/>
    <mergeCell ref="E16:I16"/>
    <mergeCell ref="E18:I18"/>
    <mergeCell ref="E6:I6"/>
    <mergeCell ref="E8:I8"/>
    <mergeCell ref="E10:I10"/>
    <mergeCell ref="E12:I12"/>
    <mergeCell ref="E14:I14"/>
  </mergeCells>
  <pageMargins left="0.75000000000000011" right="0.75000000000000011" top="1" bottom="1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36C09"/>
    <pageSetUpPr fitToPage="1"/>
  </sheetPr>
  <dimension ref="A1:AF1001"/>
  <sheetViews>
    <sheetView showGridLines="0" workbookViewId="0">
      <selection activeCell="H11" sqref="H11"/>
    </sheetView>
  </sheetViews>
  <sheetFormatPr defaultColWidth="14.42578125" defaultRowHeight="15" customHeight="1"/>
  <cols>
    <col min="1" max="1" width="7.7109375" customWidth="1"/>
    <col min="2" max="3" width="20.7109375" customWidth="1"/>
    <col min="4" max="4" width="23.7109375" customWidth="1"/>
    <col min="5" max="5" width="11.5703125" customWidth="1"/>
    <col min="6" max="6" width="23.7109375" customWidth="1"/>
    <col min="7" max="7" width="11.5703125" customWidth="1"/>
    <col min="8" max="8" width="23.7109375" customWidth="1"/>
    <col min="9" max="9" width="11.5703125" customWidth="1"/>
    <col min="10" max="10" width="23.7109375" customWidth="1"/>
    <col min="11" max="11" width="11.5703125" customWidth="1"/>
    <col min="12" max="12" width="23.7109375" customWidth="1"/>
    <col min="13" max="13" width="11.5703125" customWidth="1"/>
    <col min="14" max="14" width="23.7109375" customWidth="1"/>
    <col min="15" max="15" width="11.5703125" customWidth="1"/>
    <col min="16" max="17" width="23.7109375" customWidth="1"/>
    <col min="18" max="32" width="8.85546875" customWidth="1"/>
  </cols>
  <sheetData>
    <row r="1" spans="1:3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.75">
      <c r="A3" s="1"/>
      <c r="B3" s="2"/>
      <c r="C3" s="2"/>
      <c r="D3" s="17" t="s">
        <v>70</v>
      </c>
      <c r="E3" s="1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1"/>
      <c r="B4" s="2"/>
      <c r="C4" s="2"/>
      <c r="D4" s="1" t="s">
        <v>71</v>
      </c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1"/>
      <c r="B7" s="80" t="s">
        <v>72</v>
      </c>
      <c r="C7" s="81"/>
      <c r="D7" s="78">
        <v>2023</v>
      </c>
      <c r="E7" s="71"/>
      <c r="F7" s="78">
        <v>2024</v>
      </c>
      <c r="G7" s="71"/>
      <c r="H7" s="78">
        <v>2025</v>
      </c>
      <c r="I7" s="71"/>
      <c r="J7" s="78">
        <v>2026</v>
      </c>
      <c r="K7" s="71"/>
      <c r="L7" s="78">
        <v>2027</v>
      </c>
      <c r="M7" s="71"/>
      <c r="N7" s="78">
        <v>2028</v>
      </c>
      <c r="O7" s="71"/>
      <c r="P7" s="19" t="s">
        <v>73</v>
      </c>
      <c r="Q7" s="19" t="s">
        <v>74</v>
      </c>
      <c r="R7" s="2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/>
      <c r="B8" s="82"/>
      <c r="C8" s="77"/>
      <c r="D8" s="20" t="s">
        <v>75</v>
      </c>
      <c r="E8" s="20" t="s">
        <v>76</v>
      </c>
      <c r="F8" s="20" t="s">
        <v>75</v>
      </c>
      <c r="G8" s="20" t="s">
        <v>76</v>
      </c>
      <c r="H8" s="20" t="s">
        <v>75</v>
      </c>
      <c r="I8" s="20" t="s">
        <v>76</v>
      </c>
      <c r="J8" s="20" t="s">
        <v>75</v>
      </c>
      <c r="K8" s="20" t="s">
        <v>76</v>
      </c>
      <c r="L8" s="20" t="s">
        <v>75</v>
      </c>
      <c r="M8" s="20" t="s">
        <v>76</v>
      </c>
      <c r="N8" s="20" t="s">
        <v>75</v>
      </c>
      <c r="O8" s="20" t="s">
        <v>76</v>
      </c>
      <c r="P8" s="21"/>
      <c r="Q8" s="22"/>
      <c r="R8" s="2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/>
      <c r="B9" s="73" t="s">
        <v>77</v>
      </c>
      <c r="C9" s="71"/>
      <c r="D9" s="23"/>
      <c r="E9" s="24" t="str">
        <f>IFERROR(D9/D13, "")</f>
        <v/>
      </c>
      <c r="F9" s="23"/>
      <c r="G9" s="24" t="str">
        <f>IFERROR(F9/F13, "")</f>
        <v/>
      </c>
      <c r="H9" s="23"/>
      <c r="I9" s="24" t="str">
        <f>IFERROR(H9/H13, "")</f>
        <v/>
      </c>
      <c r="J9" s="25"/>
      <c r="K9" s="24" t="str">
        <f>IFERROR(J9/J13, "")</f>
        <v/>
      </c>
      <c r="L9" s="26"/>
      <c r="M9" s="24" t="str">
        <f>IFERROR(L9/L13, "")</f>
        <v/>
      </c>
      <c r="N9" s="26"/>
      <c r="O9" s="24" t="str">
        <f>IFERROR(N9/N13, "")</f>
        <v/>
      </c>
      <c r="P9" s="27">
        <f t="shared" ref="P9:P13" si="0">SUM(D9:N9)</f>
        <v>0</v>
      </c>
      <c r="Q9" s="28" t="str">
        <f>IF(ISERROR(P9/P$13),"--",P9/P$13)</f>
        <v>--</v>
      </c>
      <c r="R9" s="2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1"/>
      <c r="B10" s="74" t="s">
        <v>78</v>
      </c>
      <c r="C10" s="29" t="s">
        <v>79</v>
      </c>
      <c r="D10" s="23"/>
      <c r="E10" s="76" t="str">
        <f>IFERROR((D10 + D11)/D13, "")</f>
        <v/>
      </c>
      <c r="F10" s="23"/>
      <c r="G10" s="76" t="str">
        <f>IFERROR((F10 + F11)/F13, "")</f>
        <v/>
      </c>
      <c r="H10" s="23"/>
      <c r="I10" s="76" t="str">
        <f>IFERROR((H10 + H11)/H13, "")</f>
        <v/>
      </c>
      <c r="J10" s="25"/>
      <c r="K10" s="76" t="str">
        <f>IFERROR((J10 + J11)/J13, "")</f>
        <v/>
      </c>
      <c r="L10" s="26"/>
      <c r="M10" s="76" t="str">
        <f>IFERROR((L10 + L11)/L13, "")</f>
        <v/>
      </c>
      <c r="N10" s="30"/>
      <c r="O10" s="76" t="str">
        <f>IFERROR((N10 + N11)/N13, "")</f>
        <v/>
      </c>
      <c r="P10" s="31">
        <f t="shared" si="0"/>
        <v>0</v>
      </c>
      <c r="Q10" s="79" t="str">
        <f>IF(ISERROR(P10/P$13),"--",(P10+P11)/P$13)</f>
        <v>--</v>
      </c>
      <c r="R10" s="2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/>
      <c r="B11" s="75"/>
      <c r="C11" s="29" t="s">
        <v>80</v>
      </c>
      <c r="D11" s="23"/>
      <c r="E11" s="77"/>
      <c r="F11" s="23"/>
      <c r="G11" s="77"/>
      <c r="H11" s="25"/>
      <c r="I11" s="77"/>
      <c r="J11" s="25"/>
      <c r="K11" s="77"/>
      <c r="L11" s="26"/>
      <c r="M11" s="77"/>
      <c r="N11" s="30"/>
      <c r="O11" s="77"/>
      <c r="P11" s="31">
        <f t="shared" si="0"/>
        <v>0</v>
      </c>
      <c r="Q11" s="75"/>
      <c r="R11" s="2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/>
      <c r="B12" s="73" t="s">
        <v>81</v>
      </c>
      <c r="C12" s="71"/>
      <c r="D12" s="23"/>
      <c r="E12" s="24" t="str">
        <f>IFERROR(D12/D13, "")</f>
        <v/>
      </c>
      <c r="F12" s="23"/>
      <c r="G12" s="24" t="str">
        <f>IFERROR(F12/F13, "")</f>
        <v/>
      </c>
      <c r="H12" s="23"/>
      <c r="I12" s="24" t="str">
        <f>IFERROR(H12/H13, "")</f>
        <v/>
      </c>
      <c r="J12" s="25"/>
      <c r="K12" s="24" t="str">
        <f>IFERROR(J12/J13, "")</f>
        <v/>
      </c>
      <c r="L12" s="26"/>
      <c r="M12" s="24" t="str">
        <f>IFERROR(L12/L13, "")</f>
        <v/>
      </c>
      <c r="N12" s="30"/>
      <c r="O12" s="24" t="str">
        <f>IFERROR(N12/N13, "")</f>
        <v/>
      </c>
      <c r="P12" s="27">
        <f t="shared" si="0"/>
        <v>0</v>
      </c>
      <c r="Q12" s="28" t="str">
        <f>IF(ISERROR(P12/P$13),"--",P12/P$13)</f>
        <v>--</v>
      </c>
      <c r="R12" s="2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/>
      <c r="B13" s="70" t="s">
        <v>73</v>
      </c>
      <c r="C13" s="71"/>
      <c r="D13" s="27">
        <f>SUM(D9:D12)</f>
        <v>0</v>
      </c>
      <c r="E13" s="27"/>
      <c r="F13" s="27">
        <f>SUM(F9:F12)</f>
        <v>0</v>
      </c>
      <c r="G13" s="27"/>
      <c r="H13" s="27">
        <f>SUM(H9:H12)</f>
        <v>0</v>
      </c>
      <c r="I13" s="27"/>
      <c r="J13" s="27">
        <f>SUM(J9:J12)</f>
        <v>0</v>
      </c>
      <c r="K13" s="27"/>
      <c r="L13" s="27">
        <f>SUM(L9:L12)</f>
        <v>0</v>
      </c>
      <c r="M13" s="27"/>
      <c r="N13" s="27">
        <f>SUM(N9:N12)</f>
        <v>0</v>
      </c>
      <c r="O13" s="27"/>
      <c r="P13" s="27">
        <f t="shared" si="0"/>
        <v>0</v>
      </c>
      <c r="Q13" s="28" t="str">
        <f>IF(SUM(Q9:Q12)=0,"--",SUM(Q9:Q12))</f>
        <v>--</v>
      </c>
      <c r="R13" s="2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32"/>
      <c r="Q14" s="2"/>
      <c r="R14" s="2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23.25">
      <c r="A16" s="1"/>
      <c r="B16" s="33" t="s">
        <v>82</v>
      </c>
      <c r="C16" s="33"/>
      <c r="D16" s="72" t="s">
        <v>83</v>
      </c>
      <c r="E16" s="66"/>
      <c r="F16" s="66"/>
      <c r="G16" s="66"/>
      <c r="H16" s="66"/>
      <c r="I16" s="66"/>
      <c r="J16" s="61"/>
      <c r="K16" s="34"/>
      <c r="L16" s="34"/>
      <c r="M16" s="34"/>
      <c r="N16" s="34"/>
      <c r="O16" s="34"/>
      <c r="P16" s="2"/>
      <c r="Q16" s="2"/>
      <c r="R16" s="2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/>
      <c r="B21" s="35"/>
      <c r="C21" s="3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>
      <c r="A22" s="1"/>
      <c r="B22" s="35"/>
      <c r="C22" s="35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>
      <c r="A23" s="1"/>
      <c r="B23" s="35"/>
      <c r="C23" s="3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>
      <c r="A24" s="1"/>
      <c r="B24" s="35"/>
      <c r="C24" s="35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  <row r="1001" spans="1:32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</row>
  </sheetData>
  <sheetProtection algorithmName="SHA-512" hashValue="3v8y2/Y/VpCpE0M1KTFcB1OwbzhoFJAS7ig7OzFpnfcTP3e+iI4DfoIFRu+2DFLY+wM7Ni3c+IgEvaL+ijkG4w==" saltValue="uOPhj0hXRjMKfU3nNcDyVQ==" spinCount="100000" sheet="1" objects="1" scenarios="1"/>
  <protectedRanges>
    <protectedRange sqref="J10 D9:D12 F9:F12 H9:H12 J9:J12 L9:L12 N9:N12" name="Plano Financeiro"/>
  </protectedRanges>
  <mergeCells count="19">
    <mergeCell ref="L7:M7"/>
    <mergeCell ref="N7:O7"/>
    <mergeCell ref="O10:O11"/>
    <mergeCell ref="Q10:Q11"/>
    <mergeCell ref="B12:C12"/>
    <mergeCell ref="K10:K11"/>
    <mergeCell ref="M10:M11"/>
    <mergeCell ref="B7:C8"/>
    <mergeCell ref="D7:E7"/>
    <mergeCell ref="F7:G7"/>
    <mergeCell ref="H7:I7"/>
    <mergeCell ref="J7:K7"/>
    <mergeCell ref="B13:C13"/>
    <mergeCell ref="D16:J16"/>
    <mergeCell ref="B9:C9"/>
    <mergeCell ref="B10:B11"/>
    <mergeCell ref="E10:E11"/>
    <mergeCell ref="G10:G11"/>
    <mergeCell ref="I10:I11"/>
  </mergeCells>
  <conditionalFormatting sqref="E9 G9">
    <cfRule type="cellIs" dxfId="3" priority="1" operator="greaterThan">
      <formula>"50%"</formula>
    </cfRule>
  </conditionalFormatting>
  <conditionalFormatting sqref="E12 G12">
    <cfRule type="cellIs" dxfId="2" priority="2" operator="lessThan">
      <formula>"10%"</formula>
    </cfRule>
  </conditionalFormatting>
  <conditionalFormatting sqref="I9 K9 M9 O9">
    <cfRule type="cellIs" dxfId="1" priority="3" operator="greaterThan">
      <formula>"33,33%"</formula>
    </cfRule>
  </conditionalFormatting>
  <conditionalFormatting sqref="I12 K12 M12 O12">
    <cfRule type="cellIs" dxfId="0" priority="4" operator="lessThan">
      <formula>"33,33%"</formula>
    </cfRule>
  </conditionalFormatting>
  <pageMargins left="0.51" right="0.51" top="0.79000000000000015" bottom="0.7900000000000001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38953"/>
    <pageSetUpPr fitToPage="1"/>
  </sheetPr>
  <dimension ref="A1:Z1000"/>
  <sheetViews>
    <sheetView showGridLines="0" workbookViewId="0"/>
  </sheetViews>
  <sheetFormatPr defaultColWidth="14.42578125" defaultRowHeight="15" customHeight="1"/>
  <cols>
    <col min="1" max="1" width="9" customWidth="1"/>
    <col min="2" max="2" width="9.7109375" customWidth="1"/>
    <col min="3" max="3" width="26.140625" customWidth="1"/>
    <col min="4" max="4" width="14.7109375" customWidth="1"/>
    <col min="5" max="5" width="51.5703125" customWidth="1"/>
    <col min="6" max="6" width="12.5703125" customWidth="1"/>
    <col min="7" max="7" width="13" customWidth="1"/>
    <col min="8" max="26" width="8.85546875" customWidth="1"/>
  </cols>
  <sheetData>
    <row r="1" spans="1:26">
      <c r="A1" s="1"/>
      <c r="B1" s="1"/>
      <c r="C1" s="1"/>
      <c r="D1" s="1"/>
      <c r="E1" s="1"/>
      <c r="F1" s="36"/>
      <c r="G1" s="3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>
      <c r="A2" s="1"/>
      <c r="B2" s="1"/>
      <c r="C2" s="37"/>
      <c r="D2" s="1"/>
      <c r="E2" s="1"/>
      <c r="F2" s="36"/>
      <c r="G2" s="3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>
      <c r="A3" s="1"/>
      <c r="B3" s="1"/>
      <c r="C3" s="1"/>
      <c r="D3" s="37" t="s">
        <v>84</v>
      </c>
      <c r="E3" s="1"/>
      <c r="F3" s="36"/>
      <c r="G3" s="3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1"/>
      <c r="C4" s="1"/>
      <c r="D4" s="1" t="s">
        <v>85</v>
      </c>
      <c r="E4" s="1"/>
      <c r="F4" s="36"/>
      <c r="G4" s="3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1"/>
      <c r="C5" s="1"/>
      <c r="D5" s="38"/>
      <c r="E5" s="1"/>
      <c r="F5" s="36"/>
      <c r="G5" s="3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"/>
      <c r="B6" s="88" t="s">
        <v>86</v>
      </c>
      <c r="C6" s="89" t="s">
        <v>87</v>
      </c>
      <c r="D6" s="87"/>
      <c r="E6" s="87"/>
      <c r="F6" s="87"/>
      <c r="G6" s="7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75"/>
      <c r="C7" s="39" t="s">
        <v>88</v>
      </c>
      <c r="D7" s="39" t="s">
        <v>89</v>
      </c>
      <c r="E7" s="39" t="s">
        <v>90</v>
      </c>
      <c r="F7" s="39" t="s">
        <v>91</v>
      </c>
      <c r="G7" s="39" t="s">
        <v>92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1"/>
      <c r="B8" s="74">
        <v>1</v>
      </c>
      <c r="C8" s="74" t="s">
        <v>93</v>
      </c>
      <c r="D8" s="74" t="s">
        <v>94</v>
      </c>
      <c r="E8" s="74" t="s">
        <v>95</v>
      </c>
      <c r="F8" s="40">
        <v>2023</v>
      </c>
      <c r="G8" s="4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>
      <c r="A9" s="1"/>
      <c r="B9" s="84"/>
      <c r="C9" s="84"/>
      <c r="D9" s="84"/>
      <c r="E9" s="84"/>
      <c r="F9" s="42">
        <v>2024</v>
      </c>
      <c r="G9" s="4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>
      <c r="A10" s="1"/>
      <c r="B10" s="84"/>
      <c r="C10" s="84"/>
      <c r="D10" s="84"/>
      <c r="E10" s="84"/>
      <c r="F10" s="40">
        <v>2025</v>
      </c>
      <c r="G10" s="4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>
      <c r="A11" s="1"/>
      <c r="B11" s="84"/>
      <c r="C11" s="84"/>
      <c r="D11" s="84"/>
      <c r="E11" s="84"/>
      <c r="F11" s="42">
        <v>2026</v>
      </c>
      <c r="G11" s="4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>
      <c r="A12" s="1"/>
      <c r="B12" s="84"/>
      <c r="C12" s="84"/>
      <c r="D12" s="84"/>
      <c r="E12" s="84"/>
      <c r="F12" s="40">
        <v>2027</v>
      </c>
      <c r="G12" s="4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>
      <c r="A13" s="1"/>
      <c r="B13" s="75"/>
      <c r="C13" s="75"/>
      <c r="D13" s="84"/>
      <c r="E13" s="75"/>
      <c r="F13" s="42">
        <v>2028</v>
      </c>
      <c r="G13" s="4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1"/>
      <c r="B14" s="74">
        <v>2</v>
      </c>
      <c r="C14" s="74" t="s">
        <v>96</v>
      </c>
      <c r="D14" s="84"/>
      <c r="E14" s="74" t="s">
        <v>97</v>
      </c>
      <c r="F14" s="40">
        <v>2023</v>
      </c>
      <c r="G14" s="4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>
      <c r="A15" s="1"/>
      <c r="B15" s="84"/>
      <c r="C15" s="84"/>
      <c r="D15" s="84"/>
      <c r="E15" s="84"/>
      <c r="F15" s="42">
        <v>2024</v>
      </c>
      <c r="G15" s="4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>
      <c r="A16" s="1"/>
      <c r="B16" s="84"/>
      <c r="C16" s="84"/>
      <c r="D16" s="84"/>
      <c r="E16" s="84"/>
      <c r="F16" s="40">
        <v>2025</v>
      </c>
      <c r="G16" s="4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>
      <c r="A17" s="1"/>
      <c r="B17" s="84"/>
      <c r="C17" s="84"/>
      <c r="D17" s="84"/>
      <c r="E17" s="84"/>
      <c r="F17" s="42">
        <v>2026</v>
      </c>
      <c r="G17" s="4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>
      <c r="A18" s="1"/>
      <c r="B18" s="84"/>
      <c r="C18" s="84"/>
      <c r="D18" s="84"/>
      <c r="E18" s="84"/>
      <c r="F18" s="40">
        <v>2027</v>
      </c>
      <c r="G18" s="4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>
      <c r="A19" s="1"/>
      <c r="B19" s="75"/>
      <c r="C19" s="75"/>
      <c r="D19" s="84"/>
      <c r="E19" s="75"/>
      <c r="F19" s="42">
        <v>2028</v>
      </c>
      <c r="G19" s="4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>
      <c r="A20" s="1"/>
      <c r="B20" s="74">
        <v>3</v>
      </c>
      <c r="C20" s="74" t="s">
        <v>98</v>
      </c>
      <c r="D20" s="84"/>
      <c r="E20" s="74" t="s">
        <v>99</v>
      </c>
      <c r="F20" s="40">
        <v>2023</v>
      </c>
      <c r="G20" s="4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>
      <c r="A21" s="1"/>
      <c r="B21" s="84"/>
      <c r="C21" s="84"/>
      <c r="D21" s="84"/>
      <c r="E21" s="84"/>
      <c r="F21" s="42">
        <v>2024</v>
      </c>
      <c r="G21" s="4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>
      <c r="A22" s="1"/>
      <c r="B22" s="84"/>
      <c r="C22" s="84"/>
      <c r="D22" s="84"/>
      <c r="E22" s="84"/>
      <c r="F22" s="40">
        <v>2025</v>
      </c>
      <c r="G22" s="4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>
      <c r="A23" s="1"/>
      <c r="B23" s="84"/>
      <c r="C23" s="84"/>
      <c r="D23" s="84"/>
      <c r="E23" s="84"/>
      <c r="F23" s="42">
        <v>2026</v>
      </c>
      <c r="G23" s="4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>
      <c r="A24" s="1"/>
      <c r="B24" s="84"/>
      <c r="C24" s="84"/>
      <c r="D24" s="84"/>
      <c r="E24" s="84"/>
      <c r="F24" s="40">
        <v>2027</v>
      </c>
      <c r="G24" s="4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>
      <c r="A25" s="1"/>
      <c r="B25" s="75"/>
      <c r="C25" s="75"/>
      <c r="D25" s="84"/>
      <c r="E25" s="75"/>
      <c r="F25" s="42">
        <v>2028</v>
      </c>
      <c r="G25" s="4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>
      <c r="A26" s="1"/>
      <c r="B26" s="74">
        <v>4</v>
      </c>
      <c r="C26" s="74" t="s">
        <v>100</v>
      </c>
      <c r="D26" s="84"/>
      <c r="E26" s="74" t="s">
        <v>101</v>
      </c>
      <c r="F26" s="40">
        <v>2023</v>
      </c>
      <c r="G26" s="4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>
      <c r="A27" s="1"/>
      <c r="B27" s="84"/>
      <c r="C27" s="84"/>
      <c r="D27" s="84"/>
      <c r="E27" s="84"/>
      <c r="F27" s="42">
        <v>2024</v>
      </c>
      <c r="G27" s="4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1"/>
      <c r="B28" s="84"/>
      <c r="C28" s="84"/>
      <c r="D28" s="84"/>
      <c r="E28" s="84"/>
      <c r="F28" s="40">
        <v>2025</v>
      </c>
      <c r="G28" s="4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>
      <c r="A29" s="1"/>
      <c r="B29" s="84"/>
      <c r="C29" s="84"/>
      <c r="D29" s="84"/>
      <c r="E29" s="84"/>
      <c r="F29" s="42">
        <v>2026</v>
      </c>
      <c r="G29" s="4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>
      <c r="A30" s="1"/>
      <c r="B30" s="84"/>
      <c r="C30" s="84"/>
      <c r="D30" s="84"/>
      <c r="E30" s="84"/>
      <c r="F30" s="40">
        <v>2027</v>
      </c>
      <c r="G30" s="4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>
      <c r="A31" s="1"/>
      <c r="B31" s="75"/>
      <c r="C31" s="75"/>
      <c r="D31" s="84"/>
      <c r="E31" s="75"/>
      <c r="F31" s="42">
        <v>2028</v>
      </c>
      <c r="G31" s="4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customHeight="1">
      <c r="A32" s="1"/>
      <c r="B32" s="74">
        <v>5</v>
      </c>
      <c r="C32" s="74" t="s">
        <v>102</v>
      </c>
      <c r="D32" s="84"/>
      <c r="E32" s="74" t="s">
        <v>103</v>
      </c>
      <c r="F32" s="40">
        <v>2023</v>
      </c>
      <c r="G32" s="4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0" customHeight="1">
      <c r="A33" s="1"/>
      <c r="B33" s="84"/>
      <c r="C33" s="84"/>
      <c r="D33" s="84"/>
      <c r="E33" s="84"/>
      <c r="F33" s="42">
        <v>2024</v>
      </c>
      <c r="G33" s="4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0" customHeight="1">
      <c r="A34" s="1"/>
      <c r="B34" s="84"/>
      <c r="C34" s="84"/>
      <c r="D34" s="84"/>
      <c r="E34" s="84"/>
      <c r="F34" s="40">
        <v>2025</v>
      </c>
      <c r="G34" s="4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" customHeight="1">
      <c r="A35" s="1"/>
      <c r="B35" s="84"/>
      <c r="C35" s="84"/>
      <c r="D35" s="84"/>
      <c r="E35" s="84"/>
      <c r="F35" s="42">
        <v>2026</v>
      </c>
      <c r="G35" s="4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0" customHeight="1">
      <c r="A36" s="1"/>
      <c r="B36" s="84"/>
      <c r="C36" s="84"/>
      <c r="D36" s="84"/>
      <c r="E36" s="84"/>
      <c r="F36" s="40">
        <v>2027</v>
      </c>
      <c r="G36" s="4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>
      <c r="A37" s="1"/>
      <c r="B37" s="75"/>
      <c r="C37" s="75"/>
      <c r="D37" s="84"/>
      <c r="E37" s="75"/>
      <c r="F37" s="42">
        <v>2028</v>
      </c>
      <c r="G37" s="4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>
      <c r="A38" s="1"/>
      <c r="B38" s="74">
        <v>6</v>
      </c>
      <c r="C38" s="74" t="s">
        <v>104</v>
      </c>
      <c r="D38" s="84"/>
      <c r="E38" s="74" t="s">
        <v>105</v>
      </c>
      <c r="F38" s="40">
        <v>2023</v>
      </c>
      <c r="G38" s="4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>
      <c r="A39" s="1"/>
      <c r="B39" s="84"/>
      <c r="C39" s="84"/>
      <c r="D39" s="84"/>
      <c r="E39" s="84"/>
      <c r="F39" s="42">
        <v>2024</v>
      </c>
      <c r="G39" s="4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>
      <c r="A40" s="1"/>
      <c r="B40" s="84"/>
      <c r="C40" s="84"/>
      <c r="D40" s="84"/>
      <c r="E40" s="84"/>
      <c r="F40" s="40">
        <v>2025</v>
      </c>
      <c r="G40" s="4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0" customHeight="1">
      <c r="A41" s="1"/>
      <c r="B41" s="84"/>
      <c r="C41" s="84"/>
      <c r="D41" s="84"/>
      <c r="E41" s="84"/>
      <c r="F41" s="42">
        <v>2026</v>
      </c>
      <c r="G41" s="4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>
      <c r="A42" s="1"/>
      <c r="B42" s="84"/>
      <c r="C42" s="84"/>
      <c r="D42" s="84"/>
      <c r="E42" s="84"/>
      <c r="F42" s="40">
        <v>2027</v>
      </c>
      <c r="G42" s="4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>
      <c r="A43" s="1"/>
      <c r="B43" s="75"/>
      <c r="C43" s="75"/>
      <c r="D43" s="84"/>
      <c r="E43" s="75"/>
      <c r="F43" s="42">
        <v>2028</v>
      </c>
      <c r="G43" s="4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9" customHeight="1">
      <c r="A44" s="1"/>
      <c r="B44" s="83" t="s">
        <v>106</v>
      </c>
      <c r="C44" s="74" t="s">
        <v>107</v>
      </c>
      <c r="D44" s="84"/>
      <c r="E44" s="74" t="s">
        <v>108</v>
      </c>
      <c r="F44" s="40">
        <v>2023</v>
      </c>
      <c r="G44" s="43">
        <v>3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0.5" customHeight="1">
      <c r="A45" s="1"/>
      <c r="B45" s="84"/>
      <c r="C45" s="84"/>
      <c r="D45" s="84"/>
      <c r="E45" s="84"/>
      <c r="F45" s="42">
        <v>2024</v>
      </c>
      <c r="G45" s="43">
        <v>3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1.25" customHeight="1">
      <c r="A46" s="1"/>
      <c r="B46" s="84"/>
      <c r="C46" s="84"/>
      <c r="D46" s="84"/>
      <c r="E46" s="84"/>
      <c r="F46" s="40">
        <v>2025</v>
      </c>
      <c r="G46" s="43">
        <v>3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2" customHeight="1">
      <c r="A47" s="1"/>
      <c r="B47" s="84"/>
      <c r="C47" s="84"/>
      <c r="D47" s="84"/>
      <c r="E47" s="84"/>
      <c r="F47" s="42">
        <v>2026</v>
      </c>
      <c r="G47" s="43">
        <v>3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2.75" customHeight="1">
      <c r="A48" s="1"/>
      <c r="B48" s="84"/>
      <c r="C48" s="84"/>
      <c r="D48" s="84"/>
      <c r="E48" s="84"/>
      <c r="F48" s="40">
        <v>2027</v>
      </c>
      <c r="G48" s="43">
        <v>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9" customHeight="1">
      <c r="A49" s="1"/>
      <c r="B49" s="75"/>
      <c r="C49" s="75"/>
      <c r="D49" s="75"/>
      <c r="E49" s="75"/>
      <c r="F49" s="42">
        <v>2028</v>
      </c>
      <c r="G49" s="43">
        <v>3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" customHeight="1">
      <c r="A50" s="1"/>
      <c r="B50" s="74" t="s">
        <v>109</v>
      </c>
      <c r="C50" s="74" t="s">
        <v>110</v>
      </c>
      <c r="D50" s="85" t="s">
        <v>76</v>
      </c>
      <c r="E50" s="74" t="s">
        <v>111</v>
      </c>
      <c r="F50" s="40">
        <v>2023</v>
      </c>
      <c r="G50" s="44" t="str">
        <f>IFERROR('6.Plano Financeiro'!D12/'6.Plano Financeiro'!D13, "")</f>
        <v/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>
      <c r="A51" s="1"/>
      <c r="B51" s="84"/>
      <c r="C51" s="84"/>
      <c r="D51" s="84"/>
      <c r="E51" s="84"/>
      <c r="F51" s="42">
        <v>2024</v>
      </c>
      <c r="G51" s="44" t="str">
        <f>IFERROR(SUM('6.Plano Financeiro'!D12:F12)/SUM('6.Plano Financeiro'!D13:F13), "")</f>
        <v/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>
      <c r="A52" s="1"/>
      <c r="B52" s="84"/>
      <c r="C52" s="84"/>
      <c r="D52" s="84"/>
      <c r="E52" s="84"/>
      <c r="F52" s="40">
        <v>2025</v>
      </c>
      <c r="G52" s="44" t="str">
        <f>IFERROR(SUM('6.Plano Financeiro'!D12:H12)/SUM('6.Plano Financeiro'!D13:H13), "")</f>
        <v/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0" customHeight="1">
      <c r="A53" s="1"/>
      <c r="B53" s="84"/>
      <c r="C53" s="84"/>
      <c r="D53" s="84"/>
      <c r="E53" s="84"/>
      <c r="F53" s="42">
        <v>2026</v>
      </c>
      <c r="G53" s="44" t="str">
        <f>IFERROR(SUM('6.Plano Financeiro'!D12:J12)/SUM('6.Plano Financeiro'!D13:J13), "")</f>
        <v/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0" customHeight="1">
      <c r="A54" s="1"/>
      <c r="B54" s="84"/>
      <c r="C54" s="84"/>
      <c r="D54" s="84"/>
      <c r="E54" s="84"/>
      <c r="F54" s="40">
        <v>2027</v>
      </c>
      <c r="G54" s="44" t="str">
        <f>IFERROR(SUM('6.Plano Financeiro'!D12:L12)/SUM('6.Plano Financeiro'!D13:L13), "")</f>
        <v/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>
      <c r="A55" s="1"/>
      <c r="B55" s="75"/>
      <c r="C55" s="75"/>
      <c r="D55" s="84"/>
      <c r="E55" s="75"/>
      <c r="F55" s="42">
        <v>2028</v>
      </c>
      <c r="G55" s="44" t="str">
        <f>IFERROR(SUM('6.Plano Financeiro'!D12:N12)/SUM('6.Plano Financeiro'!D13:N13), "")</f>
        <v/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0" customHeight="1">
      <c r="A56" s="1"/>
      <c r="B56" s="83" t="s">
        <v>112</v>
      </c>
      <c r="C56" s="74" t="s">
        <v>113</v>
      </c>
      <c r="D56" s="84"/>
      <c r="E56" s="74" t="s">
        <v>114</v>
      </c>
      <c r="F56" s="40">
        <v>2023</v>
      </c>
      <c r="G56" s="44" t="str">
        <f>IFERROR(G20/G14, "")</f>
        <v/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customHeight="1">
      <c r="A57" s="1"/>
      <c r="B57" s="84"/>
      <c r="C57" s="84"/>
      <c r="D57" s="84"/>
      <c r="E57" s="84"/>
      <c r="F57" s="42">
        <v>2024</v>
      </c>
      <c r="G57" s="44" t="str">
        <f>IFERROR(SUM(G20:G21)/SUM(G14:G15), "")</f>
        <v/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0" customHeight="1">
      <c r="A58" s="1"/>
      <c r="B58" s="84"/>
      <c r="C58" s="84"/>
      <c r="D58" s="84"/>
      <c r="E58" s="84"/>
      <c r="F58" s="40">
        <v>2025</v>
      </c>
      <c r="G58" s="44" t="str">
        <f>IFERROR(SUM(G20:G22)/SUM(G14:G16), "")</f>
        <v/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0" customHeight="1">
      <c r="A59" s="1"/>
      <c r="B59" s="84"/>
      <c r="C59" s="84"/>
      <c r="D59" s="84"/>
      <c r="E59" s="84"/>
      <c r="F59" s="42">
        <v>2026</v>
      </c>
      <c r="G59" s="44" t="str">
        <f>IFERROR(SUM(G20:G23)/SUM(G14:G17), "")</f>
        <v/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" customHeight="1">
      <c r="A60" s="1"/>
      <c r="B60" s="84"/>
      <c r="C60" s="84"/>
      <c r="D60" s="84"/>
      <c r="E60" s="84"/>
      <c r="F60" s="40">
        <v>2027</v>
      </c>
      <c r="G60" s="44" t="str">
        <f>IFERROR(SUM(G20:G24)/SUM(G14:G18), "")</f>
        <v/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0" customHeight="1">
      <c r="A61" s="1"/>
      <c r="B61" s="75"/>
      <c r="C61" s="75"/>
      <c r="D61" s="75"/>
      <c r="E61" s="75"/>
      <c r="F61" s="42">
        <v>2028</v>
      </c>
      <c r="G61" s="44" t="str">
        <f>IFERROR(SUM(G20:G25)/SUM(G14:G19), "")</f>
        <v/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45" customHeight="1">
      <c r="A62" s="1"/>
      <c r="B62" s="86" t="s">
        <v>115</v>
      </c>
      <c r="C62" s="87"/>
      <c r="D62" s="87"/>
      <c r="E62" s="87"/>
      <c r="F62" s="87"/>
      <c r="G62" s="7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36"/>
      <c r="G63" s="3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36"/>
      <c r="G64" s="3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36"/>
      <c r="G65" s="3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36"/>
      <c r="G66" s="3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36"/>
      <c r="G67" s="3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36"/>
      <c r="G68" s="3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36"/>
      <c r="G69" s="3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36"/>
      <c r="G70" s="3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36"/>
      <c r="G71" s="3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36"/>
      <c r="G72" s="3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36"/>
      <c r="G73" s="3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36"/>
      <c r="G74" s="3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36"/>
      <c r="G75" s="3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36"/>
      <c r="G76" s="3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36"/>
      <c r="G77" s="3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36"/>
      <c r="G78" s="3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36"/>
      <c r="G79" s="3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36"/>
      <c r="G80" s="3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36"/>
      <c r="G81" s="3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36"/>
      <c r="G82" s="3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36"/>
      <c r="G83" s="3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36"/>
      <c r="G84" s="3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36"/>
      <c r="G85" s="3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36"/>
      <c r="G86" s="3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36"/>
      <c r="G87" s="3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36"/>
      <c r="G88" s="3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36"/>
      <c r="G89" s="3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36"/>
      <c r="G90" s="3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36"/>
      <c r="G91" s="3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36"/>
      <c r="G92" s="3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36"/>
      <c r="G93" s="3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36"/>
      <c r="G94" s="3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36"/>
      <c r="G95" s="3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36"/>
      <c r="G96" s="3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36"/>
      <c r="G97" s="3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36"/>
      <c r="G98" s="3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36"/>
      <c r="G99" s="3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36"/>
      <c r="G100" s="3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36"/>
      <c r="G101" s="3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36"/>
      <c r="G102" s="3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36"/>
      <c r="G103" s="3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36"/>
      <c r="G104" s="3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36"/>
      <c r="G105" s="3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36"/>
      <c r="G106" s="3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36"/>
      <c r="G107" s="3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36"/>
      <c r="G108" s="3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36"/>
      <c r="G109" s="3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36"/>
      <c r="G110" s="3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36"/>
      <c r="G111" s="3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36"/>
      <c r="G112" s="3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36"/>
      <c r="G113" s="3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36"/>
      <c r="G114" s="3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36"/>
      <c r="G115" s="3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36"/>
      <c r="G116" s="3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36"/>
      <c r="G117" s="3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36"/>
      <c r="G118" s="3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36"/>
      <c r="G119" s="3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36"/>
      <c r="G120" s="3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36"/>
      <c r="G121" s="3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36"/>
      <c r="G122" s="3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36"/>
      <c r="G123" s="3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36"/>
      <c r="G124" s="3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36"/>
      <c r="G125" s="3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36"/>
      <c r="G126" s="3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36"/>
      <c r="G127" s="3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36"/>
      <c r="G128" s="3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36"/>
      <c r="G129" s="3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36"/>
      <c r="G130" s="3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36"/>
      <c r="G131" s="3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36"/>
      <c r="G132" s="3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36"/>
      <c r="G133" s="3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36"/>
      <c r="G134" s="3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36"/>
      <c r="G135" s="3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36"/>
      <c r="G136" s="3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36"/>
      <c r="G137" s="3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36"/>
      <c r="G138" s="3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36"/>
      <c r="G139" s="3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36"/>
      <c r="G140" s="3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36"/>
      <c r="G141" s="3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36"/>
      <c r="G142" s="3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36"/>
      <c r="G143" s="3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36"/>
      <c r="G144" s="3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36"/>
      <c r="G145" s="3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36"/>
      <c r="G146" s="3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36"/>
      <c r="G147" s="3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36"/>
      <c r="G148" s="3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36"/>
      <c r="G149" s="3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36"/>
      <c r="G150" s="3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36"/>
      <c r="G151" s="3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36"/>
      <c r="G152" s="3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36"/>
      <c r="G153" s="3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36"/>
      <c r="G154" s="36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36"/>
      <c r="G155" s="3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36"/>
      <c r="G156" s="36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36"/>
      <c r="G157" s="36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36"/>
      <c r="G158" s="36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36"/>
      <c r="G159" s="36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36"/>
      <c r="G160" s="36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36"/>
      <c r="G161" s="36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36"/>
      <c r="G162" s="36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36"/>
      <c r="G163" s="36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36"/>
      <c r="G164" s="36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36"/>
      <c r="G165" s="36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36"/>
      <c r="G166" s="36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36"/>
      <c r="G167" s="36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36"/>
      <c r="G168" s="36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36"/>
      <c r="G169" s="36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36"/>
      <c r="G170" s="3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36"/>
      <c r="G171" s="36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36"/>
      <c r="G172" s="3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36"/>
      <c r="G173" s="3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36"/>
      <c r="G174" s="3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36"/>
      <c r="G175" s="3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36"/>
      <c r="G176" s="3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36"/>
      <c r="G177" s="3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36"/>
      <c r="G178" s="3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36"/>
      <c r="G179" s="3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36"/>
      <c r="G180" s="3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36"/>
      <c r="G181" s="3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36"/>
      <c r="G182" s="3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36"/>
      <c r="G183" s="3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36"/>
      <c r="G184" s="3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36"/>
      <c r="G185" s="3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36"/>
      <c r="G186" s="3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36"/>
      <c r="G187" s="3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36"/>
      <c r="G188" s="3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36"/>
      <c r="G189" s="3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36"/>
      <c r="G190" s="3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36"/>
      <c r="G191" s="3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36"/>
      <c r="G192" s="3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36"/>
      <c r="G193" s="3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36"/>
      <c r="G194" s="3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36"/>
      <c r="G195" s="3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36"/>
      <c r="G196" s="3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36"/>
      <c r="G197" s="3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36"/>
      <c r="G198" s="3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36"/>
      <c r="G199" s="3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36"/>
      <c r="G200" s="3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36"/>
      <c r="G201" s="3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36"/>
      <c r="G202" s="3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36"/>
      <c r="G203" s="3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36"/>
      <c r="G204" s="3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36"/>
      <c r="G205" s="3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36"/>
      <c r="G206" s="3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36"/>
      <c r="G207" s="3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36"/>
      <c r="G208" s="3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36"/>
      <c r="G209" s="3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36"/>
      <c r="G210" s="3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36"/>
      <c r="G211" s="3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36"/>
      <c r="G212" s="3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36"/>
      <c r="G213" s="3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36"/>
      <c r="G214" s="3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36"/>
      <c r="G215" s="3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36"/>
      <c r="G216" s="3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36"/>
      <c r="G217" s="3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36"/>
      <c r="G218" s="3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36"/>
      <c r="G219" s="3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36"/>
      <c r="G220" s="3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36"/>
      <c r="G221" s="3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36"/>
      <c r="G222" s="3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36"/>
      <c r="G223" s="3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36"/>
      <c r="G224" s="3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36"/>
      <c r="G225" s="3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36"/>
      <c r="G226" s="3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36"/>
      <c r="G227" s="3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36"/>
      <c r="G228" s="3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36"/>
      <c r="G229" s="3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36"/>
      <c r="G230" s="3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36"/>
      <c r="G231" s="3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36"/>
      <c r="G232" s="3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36"/>
      <c r="G233" s="3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36"/>
      <c r="G234" s="3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36"/>
      <c r="G235" s="3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36"/>
      <c r="G236" s="3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36"/>
      <c r="G237" s="3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36"/>
      <c r="G238" s="3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36"/>
      <c r="G239" s="3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36"/>
      <c r="G240" s="3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36"/>
      <c r="G241" s="3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36"/>
      <c r="G242" s="3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36"/>
      <c r="G243" s="3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36"/>
      <c r="G244" s="3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36"/>
      <c r="G245" s="3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36"/>
      <c r="G246" s="3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36"/>
      <c r="G247" s="3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36"/>
      <c r="G248" s="3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36"/>
      <c r="G249" s="36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36"/>
      <c r="G250" s="36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36"/>
      <c r="G251" s="36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36"/>
      <c r="G252" s="36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36"/>
      <c r="G253" s="3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36"/>
      <c r="G254" s="3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36"/>
      <c r="G255" s="3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36"/>
      <c r="G256" s="3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36"/>
      <c r="G257" s="3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36"/>
      <c r="G258" s="36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36"/>
      <c r="G259" s="3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36"/>
      <c r="G260" s="36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36"/>
      <c r="G261" s="36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36"/>
      <c r="G262" s="36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36"/>
      <c r="G263" s="36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36"/>
      <c r="G264" s="36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36"/>
      <c r="G265" s="36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36"/>
      <c r="G266" s="36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36"/>
      <c r="G267" s="36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36"/>
      <c r="G268" s="36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36"/>
      <c r="G269" s="36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36"/>
      <c r="G270" s="36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36"/>
      <c r="G271" s="36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36"/>
      <c r="G272" s="36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36"/>
      <c r="G273" s="36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36"/>
      <c r="G274" s="36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36"/>
      <c r="G275" s="36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36"/>
      <c r="G276" s="36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36"/>
      <c r="G277" s="36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36"/>
      <c r="G278" s="36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36"/>
      <c r="G279" s="36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36"/>
      <c r="G280" s="36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36"/>
      <c r="G281" s="36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36"/>
      <c r="G282" s="36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36"/>
      <c r="G283" s="36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36"/>
      <c r="G284" s="36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36"/>
      <c r="G285" s="36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36"/>
      <c r="G286" s="36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36"/>
      <c r="G287" s="36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36"/>
      <c r="G288" s="36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36"/>
      <c r="G289" s="36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36"/>
      <c r="G290" s="36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36"/>
      <c r="G291" s="36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36"/>
      <c r="G292" s="36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36"/>
      <c r="G293" s="36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36"/>
      <c r="G294" s="36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36"/>
      <c r="G295" s="36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36"/>
      <c r="G296" s="36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36"/>
      <c r="G297" s="36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36"/>
      <c r="G298" s="36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36"/>
      <c r="G299" s="36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36"/>
      <c r="G300" s="36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36"/>
      <c r="G301" s="36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36"/>
      <c r="G302" s="36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36"/>
      <c r="G303" s="36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36"/>
      <c r="G304" s="36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36"/>
      <c r="G305" s="36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36"/>
      <c r="G306" s="36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36"/>
      <c r="G307" s="36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36"/>
      <c r="G308" s="36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36"/>
      <c r="G309" s="36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36"/>
      <c r="G310" s="36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36"/>
      <c r="G311" s="36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36"/>
      <c r="G312" s="36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36"/>
      <c r="G313" s="36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36"/>
      <c r="G314" s="36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36"/>
      <c r="G315" s="36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36"/>
      <c r="G316" s="36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36"/>
      <c r="G317" s="36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36"/>
      <c r="G318" s="36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36"/>
      <c r="G319" s="36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36"/>
      <c r="G320" s="36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36"/>
      <c r="G321" s="36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36"/>
      <c r="G322" s="36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36"/>
      <c r="G323" s="36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36"/>
      <c r="G324" s="36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36"/>
      <c r="G325" s="36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36"/>
      <c r="G326" s="36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36"/>
      <c r="G327" s="36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36"/>
      <c r="G328" s="36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36"/>
      <c r="G329" s="36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36"/>
      <c r="G330" s="36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36"/>
      <c r="G331" s="36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36"/>
      <c r="G332" s="36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36"/>
      <c r="G333" s="36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36"/>
      <c r="G334" s="36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36"/>
      <c r="G335" s="36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36"/>
      <c r="G336" s="36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36"/>
      <c r="G337" s="36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36"/>
      <c r="G338" s="36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36"/>
      <c r="G339" s="36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36"/>
      <c r="G340" s="36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36"/>
      <c r="G341" s="36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36"/>
      <c r="G342" s="36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36"/>
      <c r="G343" s="36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36"/>
      <c r="G344" s="36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36"/>
      <c r="G345" s="36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36"/>
      <c r="G346" s="36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36"/>
      <c r="G347" s="36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36"/>
      <c r="G348" s="36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36"/>
      <c r="G349" s="36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36"/>
      <c r="G350" s="36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36"/>
      <c r="G351" s="36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36"/>
      <c r="G352" s="36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36"/>
      <c r="G353" s="36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36"/>
      <c r="G354" s="36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36"/>
      <c r="G355" s="36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36"/>
      <c r="G356" s="36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36"/>
      <c r="G357" s="36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36"/>
      <c r="G358" s="36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36"/>
      <c r="G359" s="36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36"/>
      <c r="G360" s="36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36"/>
      <c r="G361" s="36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36"/>
      <c r="G362" s="36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36"/>
      <c r="G363" s="36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36"/>
      <c r="G364" s="36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36"/>
      <c r="G365" s="36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36"/>
      <c r="G366" s="36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36"/>
      <c r="G367" s="36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36"/>
      <c r="G368" s="36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36"/>
      <c r="G369" s="36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36"/>
      <c r="G370" s="36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36"/>
      <c r="G371" s="36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36"/>
      <c r="G372" s="36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36"/>
      <c r="G373" s="36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36"/>
      <c r="G374" s="36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36"/>
      <c r="G375" s="36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36"/>
      <c r="G376" s="36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36"/>
      <c r="G377" s="36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36"/>
      <c r="G378" s="36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36"/>
      <c r="G379" s="36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36"/>
      <c r="G380" s="36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36"/>
      <c r="G381" s="36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36"/>
      <c r="G382" s="36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36"/>
      <c r="G383" s="36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36"/>
      <c r="G384" s="36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36"/>
      <c r="G385" s="36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36"/>
      <c r="G386" s="36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36"/>
      <c r="G387" s="36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36"/>
      <c r="G388" s="36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36"/>
      <c r="G389" s="36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36"/>
      <c r="G390" s="36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36"/>
      <c r="G391" s="36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36"/>
      <c r="G392" s="36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36"/>
      <c r="G393" s="36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36"/>
      <c r="G394" s="36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36"/>
      <c r="G395" s="36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36"/>
      <c r="G396" s="36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36"/>
      <c r="G397" s="36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36"/>
      <c r="G398" s="36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36"/>
      <c r="G399" s="36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36"/>
      <c r="G400" s="36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36"/>
      <c r="G401" s="36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36"/>
      <c r="G402" s="36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36"/>
      <c r="G403" s="36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36"/>
      <c r="G404" s="36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36"/>
      <c r="G405" s="36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36"/>
      <c r="G406" s="36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36"/>
      <c r="G407" s="36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36"/>
      <c r="G408" s="36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36"/>
      <c r="G409" s="36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36"/>
      <c r="G410" s="36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36"/>
      <c r="G411" s="36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36"/>
      <c r="G412" s="36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36"/>
      <c r="G413" s="36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36"/>
      <c r="G414" s="36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36"/>
      <c r="G415" s="36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36"/>
      <c r="G416" s="36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36"/>
      <c r="G417" s="36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36"/>
      <c r="G418" s="36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36"/>
      <c r="G419" s="36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36"/>
      <c r="G420" s="36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36"/>
      <c r="G421" s="36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36"/>
      <c r="G422" s="36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36"/>
      <c r="G423" s="36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36"/>
      <c r="G424" s="36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36"/>
      <c r="G425" s="36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36"/>
      <c r="G426" s="36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36"/>
      <c r="G427" s="36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36"/>
      <c r="G428" s="36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36"/>
      <c r="G429" s="36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36"/>
      <c r="G430" s="36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36"/>
      <c r="G431" s="36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36"/>
      <c r="G432" s="36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36"/>
      <c r="G433" s="36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36"/>
      <c r="G434" s="36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36"/>
      <c r="G435" s="36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36"/>
      <c r="G436" s="36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36"/>
      <c r="G437" s="36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36"/>
      <c r="G438" s="36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36"/>
      <c r="G439" s="36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36"/>
      <c r="G440" s="36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36"/>
      <c r="G441" s="36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36"/>
      <c r="G442" s="36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36"/>
      <c r="G443" s="36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36"/>
      <c r="G444" s="36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36"/>
      <c r="G445" s="36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36"/>
      <c r="G446" s="36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36"/>
      <c r="G447" s="36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36"/>
      <c r="G448" s="36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36"/>
      <c r="G449" s="36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36"/>
      <c r="G450" s="36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36"/>
      <c r="G451" s="36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36"/>
      <c r="G452" s="36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36"/>
      <c r="G453" s="36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36"/>
      <c r="G454" s="36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36"/>
      <c r="G455" s="36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36"/>
      <c r="G456" s="36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36"/>
      <c r="G457" s="36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36"/>
      <c r="G458" s="36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36"/>
      <c r="G459" s="36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36"/>
      <c r="G460" s="36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36"/>
      <c r="G461" s="36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36"/>
      <c r="G462" s="36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36"/>
      <c r="G463" s="36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36"/>
      <c r="G464" s="36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36"/>
      <c r="G465" s="36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36"/>
      <c r="G466" s="36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36"/>
      <c r="G467" s="36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36"/>
      <c r="G468" s="36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36"/>
      <c r="G469" s="36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36"/>
      <c r="G470" s="36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36"/>
      <c r="G471" s="36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36"/>
      <c r="G472" s="36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36"/>
      <c r="G473" s="36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36"/>
      <c r="G474" s="36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36"/>
      <c r="G475" s="36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36"/>
      <c r="G476" s="36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36"/>
      <c r="G477" s="36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36"/>
      <c r="G478" s="36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36"/>
      <c r="G479" s="36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36"/>
      <c r="G480" s="36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36"/>
      <c r="G481" s="36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36"/>
      <c r="G482" s="36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36"/>
      <c r="G483" s="36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36"/>
      <c r="G484" s="36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36"/>
      <c r="G485" s="36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36"/>
      <c r="G486" s="36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36"/>
      <c r="G487" s="36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36"/>
      <c r="G488" s="36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36"/>
      <c r="G489" s="36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36"/>
      <c r="G490" s="36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36"/>
      <c r="G491" s="36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36"/>
      <c r="G492" s="36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36"/>
      <c r="G493" s="36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36"/>
      <c r="G494" s="36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36"/>
      <c r="G495" s="36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36"/>
      <c r="G496" s="36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36"/>
      <c r="G497" s="36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36"/>
      <c r="G498" s="36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36"/>
      <c r="G499" s="36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36"/>
      <c r="G500" s="36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36"/>
      <c r="G501" s="36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36"/>
      <c r="G502" s="36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36"/>
      <c r="G503" s="36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36"/>
      <c r="G504" s="36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36"/>
      <c r="G505" s="36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36"/>
      <c r="G506" s="36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36"/>
      <c r="G507" s="36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36"/>
      <c r="G508" s="36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36"/>
      <c r="G509" s="36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36"/>
      <c r="G510" s="36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36"/>
      <c r="G511" s="36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36"/>
      <c r="G512" s="36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36"/>
      <c r="G513" s="36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36"/>
      <c r="G514" s="36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36"/>
      <c r="G515" s="36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36"/>
      <c r="G516" s="36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36"/>
      <c r="G517" s="36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36"/>
      <c r="G518" s="36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36"/>
      <c r="G519" s="36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36"/>
      <c r="G520" s="36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36"/>
      <c r="G521" s="36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36"/>
      <c r="G522" s="36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36"/>
      <c r="G523" s="36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36"/>
      <c r="G524" s="36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36"/>
      <c r="G525" s="36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36"/>
      <c r="G526" s="36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36"/>
      <c r="G527" s="36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36"/>
      <c r="G528" s="36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36"/>
      <c r="G529" s="36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36"/>
      <c r="G530" s="36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36"/>
      <c r="G531" s="36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36"/>
      <c r="G532" s="36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36"/>
      <c r="G533" s="36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36"/>
      <c r="G534" s="36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36"/>
      <c r="G535" s="36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36"/>
      <c r="G536" s="36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36"/>
      <c r="G537" s="36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36"/>
      <c r="G538" s="36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36"/>
      <c r="G539" s="36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36"/>
      <c r="G540" s="36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36"/>
      <c r="G541" s="36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36"/>
      <c r="G542" s="36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36"/>
      <c r="G543" s="36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36"/>
      <c r="G544" s="36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36"/>
      <c r="G545" s="36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36"/>
      <c r="G546" s="36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36"/>
      <c r="G547" s="36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36"/>
      <c r="G548" s="36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36"/>
      <c r="G549" s="36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36"/>
      <c r="G550" s="36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36"/>
      <c r="G551" s="36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36"/>
      <c r="G552" s="36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36"/>
      <c r="G553" s="36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36"/>
      <c r="G554" s="36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36"/>
      <c r="G555" s="36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36"/>
      <c r="G556" s="36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36"/>
      <c r="G557" s="36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36"/>
      <c r="G558" s="36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36"/>
      <c r="G559" s="36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36"/>
      <c r="G560" s="36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36"/>
      <c r="G561" s="36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36"/>
      <c r="G562" s="36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36"/>
      <c r="G563" s="36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36"/>
      <c r="G564" s="36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36"/>
      <c r="G565" s="36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36"/>
      <c r="G566" s="36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36"/>
      <c r="G567" s="36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36"/>
      <c r="G568" s="36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36"/>
      <c r="G569" s="36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36"/>
      <c r="G570" s="36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36"/>
      <c r="G571" s="36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36"/>
      <c r="G572" s="36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36"/>
      <c r="G573" s="36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36"/>
      <c r="G574" s="36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36"/>
      <c r="G575" s="36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36"/>
      <c r="G576" s="36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36"/>
      <c r="G577" s="36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36"/>
      <c r="G578" s="36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36"/>
      <c r="G579" s="36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36"/>
      <c r="G580" s="36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36"/>
      <c r="G581" s="36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36"/>
      <c r="G582" s="36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36"/>
      <c r="G583" s="36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36"/>
      <c r="G584" s="36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36"/>
      <c r="G585" s="36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36"/>
      <c r="G586" s="36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36"/>
      <c r="G587" s="36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36"/>
      <c r="G588" s="36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36"/>
      <c r="G589" s="36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36"/>
      <c r="G590" s="36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36"/>
      <c r="G591" s="36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36"/>
      <c r="G592" s="36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36"/>
      <c r="G593" s="36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36"/>
      <c r="G594" s="36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36"/>
      <c r="G595" s="36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36"/>
      <c r="G596" s="36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36"/>
      <c r="G597" s="36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36"/>
      <c r="G598" s="36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36"/>
      <c r="G599" s="36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36"/>
      <c r="G600" s="36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36"/>
      <c r="G601" s="36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36"/>
      <c r="G602" s="36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36"/>
      <c r="G603" s="36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36"/>
      <c r="G604" s="36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36"/>
      <c r="G605" s="36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36"/>
      <c r="G606" s="36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36"/>
      <c r="G607" s="36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36"/>
      <c r="G608" s="36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36"/>
      <c r="G609" s="36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36"/>
      <c r="G610" s="36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36"/>
      <c r="G611" s="36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36"/>
      <c r="G612" s="36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36"/>
      <c r="G613" s="36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36"/>
      <c r="G614" s="36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36"/>
      <c r="G615" s="36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36"/>
      <c r="G616" s="36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36"/>
      <c r="G617" s="36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36"/>
      <c r="G618" s="36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36"/>
      <c r="G619" s="36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36"/>
      <c r="G620" s="36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36"/>
      <c r="G621" s="36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36"/>
      <c r="G622" s="36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36"/>
      <c r="G623" s="36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36"/>
      <c r="G624" s="36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36"/>
      <c r="G625" s="36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36"/>
      <c r="G626" s="36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36"/>
      <c r="G627" s="36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36"/>
      <c r="G628" s="36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36"/>
      <c r="G629" s="36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36"/>
      <c r="G630" s="36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36"/>
      <c r="G631" s="36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36"/>
      <c r="G632" s="36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36"/>
      <c r="G633" s="36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36"/>
      <c r="G634" s="36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36"/>
      <c r="G635" s="36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36"/>
      <c r="G636" s="36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36"/>
      <c r="G637" s="36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36"/>
      <c r="G638" s="36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36"/>
      <c r="G639" s="36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36"/>
      <c r="G640" s="36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36"/>
      <c r="G641" s="36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36"/>
      <c r="G642" s="36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36"/>
      <c r="G643" s="36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36"/>
      <c r="G644" s="36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36"/>
      <c r="G645" s="36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36"/>
      <c r="G646" s="36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36"/>
      <c r="G647" s="36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36"/>
      <c r="G648" s="36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36"/>
      <c r="G649" s="36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36"/>
      <c r="G650" s="36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36"/>
      <c r="G651" s="36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36"/>
      <c r="G652" s="36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36"/>
      <c r="G653" s="36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36"/>
      <c r="G654" s="36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36"/>
      <c r="G655" s="36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36"/>
      <c r="G656" s="36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36"/>
      <c r="G657" s="36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36"/>
      <c r="G658" s="36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36"/>
      <c r="G659" s="36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36"/>
      <c r="G660" s="36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36"/>
      <c r="G661" s="36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36"/>
      <c r="G662" s="36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36"/>
      <c r="G663" s="36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36"/>
      <c r="G664" s="36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36"/>
      <c r="G665" s="36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36"/>
      <c r="G666" s="36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36"/>
      <c r="G667" s="36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36"/>
      <c r="G668" s="36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36"/>
      <c r="G669" s="36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36"/>
      <c r="G670" s="36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36"/>
      <c r="G671" s="36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36"/>
      <c r="G672" s="36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36"/>
      <c r="G673" s="36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36"/>
      <c r="G674" s="36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36"/>
      <c r="G675" s="36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36"/>
      <c r="G676" s="36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36"/>
      <c r="G677" s="36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36"/>
      <c r="G678" s="36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36"/>
      <c r="G679" s="36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36"/>
      <c r="G680" s="36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36"/>
      <c r="G681" s="36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36"/>
      <c r="G682" s="36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36"/>
      <c r="G683" s="36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36"/>
      <c r="G684" s="36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36"/>
      <c r="G685" s="36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36"/>
      <c r="G686" s="36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36"/>
      <c r="G687" s="36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36"/>
      <c r="G688" s="36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36"/>
      <c r="G689" s="36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36"/>
      <c r="G690" s="36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36"/>
      <c r="G691" s="36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36"/>
      <c r="G692" s="36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36"/>
      <c r="G693" s="36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36"/>
      <c r="G694" s="36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36"/>
      <c r="G695" s="36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36"/>
      <c r="G696" s="36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36"/>
      <c r="G697" s="36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36"/>
      <c r="G698" s="36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36"/>
      <c r="G699" s="36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36"/>
      <c r="G700" s="36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36"/>
      <c r="G701" s="36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36"/>
      <c r="G702" s="36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36"/>
      <c r="G703" s="36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36"/>
      <c r="G704" s="36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36"/>
      <c r="G705" s="36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36"/>
      <c r="G706" s="36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36"/>
      <c r="G707" s="36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36"/>
      <c r="G708" s="36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36"/>
      <c r="G709" s="36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36"/>
      <c r="G710" s="36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36"/>
      <c r="G711" s="36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36"/>
      <c r="G712" s="36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36"/>
      <c r="G713" s="36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36"/>
      <c r="G714" s="36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36"/>
      <c r="G715" s="36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36"/>
      <c r="G716" s="36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36"/>
      <c r="G717" s="36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36"/>
      <c r="G718" s="36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36"/>
      <c r="G719" s="36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36"/>
      <c r="G720" s="36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36"/>
      <c r="G721" s="36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36"/>
      <c r="G722" s="36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36"/>
      <c r="G723" s="36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36"/>
      <c r="G724" s="36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36"/>
      <c r="G725" s="36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36"/>
      <c r="G726" s="36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36"/>
      <c r="G727" s="36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36"/>
      <c r="G728" s="36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36"/>
      <c r="G729" s="36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36"/>
      <c r="G730" s="36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36"/>
      <c r="G731" s="36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36"/>
      <c r="G732" s="36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36"/>
      <c r="G733" s="36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36"/>
      <c r="G734" s="36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36"/>
      <c r="G735" s="36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36"/>
      <c r="G736" s="36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36"/>
      <c r="G737" s="36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36"/>
      <c r="G738" s="36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36"/>
      <c r="G739" s="36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36"/>
      <c r="G740" s="36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36"/>
      <c r="G741" s="36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36"/>
      <c r="G742" s="36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36"/>
      <c r="G743" s="36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36"/>
      <c r="G744" s="36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36"/>
      <c r="G745" s="36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36"/>
      <c r="G746" s="36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36"/>
      <c r="G747" s="36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36"/>
      <c r="G748" s="36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36"/>
      <c r="G749" s="36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36"/>
      <c r="G750" s="36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36"/>
      <c r="G751" s="36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36"/>
      <c r="G752" s="36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36"/>
      <c r="G753" s="36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36"/>
      <c r="G754" s="36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36"/>
      <c r="G755" s="36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36"/>
      <c r="G756" s="36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36"/>
      <c r="G757" s="36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36"/>
      <c r="G758" s="36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36"/>
      <c r="G759" s="36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36"/>
      <c r="G760" s="36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36"/>
      <c r="G761" s="36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36"/>
      <c r="G762" s="36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36"/>
      <c r="G763" s="36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36"/>
      <c r="G764" s="36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36"/>
      <c r="G765" s="36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36"/>
      <c r="G766" s="36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36"/>
      <c r="G767" s="36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36"/>
      <c r="G768" s="36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36"/>
      <c r="G769" s="36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36"/>
      <c r="G770" s="36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36"/>
      <c r="G771" s="36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36"/>
      <c r="G772" s="36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36"/>
      <c r="G773" s="36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36"/>
      <c r="G774" s="36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36"/>
      <c r="G775" s="36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36"/>
      <c r="G776" s="36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36"/>
      <c r="G777" s="36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36"/>
      <c r="G778" s="36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36"/>
      <c r="G779" s="36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36"/>
      <c r="G780" s="36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36"/>
      <c r="G781" s="36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36"/>
      <c r="G782" s="36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36"/>
      <c r="G783" s="36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36"/>
      <c r="G784" s="36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36"/>
      <c r="G785" s="36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36"/>
      <c r="G786" s="36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36"/>
      <c r="G787" s="36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36"/>
      <c r="G788" s="36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36"/>
      <c r="G789" s="36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36"/>
      <c r="G790" s="36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36"/>
      <c r="G791" s="36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36"/>
      <c r="G792" s="36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36"/>
      <c r="G793" s="36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36"/>
      <c r="G794" s="36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36"/>
      <c r="G795" s="36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36"/>
      <c r="G796" s="36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36"/>
      <c r="G797" s="36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36"/>
      <c r="G798" s="36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36"/>
      <c r="G799" s="36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36"/>
      <c r="G800" s="36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36"/>
      <c r="G801" s="36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36"/>
      <c r="G802" s="36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36"/>
      <c r="G803" s="36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36"/>
      <c r="G804" s="36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36"/>
      <c r="G805" s="36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36"/>
      <c r="G806" s="36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36"/>
      <c r="G807" s="36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36"/>
      <c r="G808" s="36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36"/>
      <c r="G809" s="36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36"/>
      <c r="G810" s="36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36"/>
      <c r="G811" s="36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36"/>
      <c r="G812" s="36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36"/>
      <c r="G813" s="36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36"/>
      <c r="G814" s="36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36"/>
      <c r="G815" s="36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36"/>
      <c r="G816" s="36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36"/>
      <c r="G817" s="36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36"/>
      <c r="G818" s="36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36"/>
      <c r="G819" s="36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36"/>
      <c r="G820" s="36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36"/>
      <c r="G821" s="36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36"/>
      <c r="G822" s="36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36"/>
      <c r="G823" s="36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36"/>
      <c r="G824" s="36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36"/>
      <c r="G825" s="36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36"/>
      <c r="G826" s="36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36"/>
      <c r="G827" s="36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36"/>
      <c r="G828" s="36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36"/>
      <c r="G829" s="36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36"/>
      <c r="G830" s="36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36"/>
      <c r="G831" s="36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36"/>
      <c r="G832" s="36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36"/>
      <c r="G833" s="36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36"/>
      <c r="G834" s="36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36"/>
      <c r="G835" s="36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36"/>
      <c r="G836" s="36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36"/>
      <c r="G837" s="36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36"/>
      <c r="G838" s="36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36"/>
      <c r="G839" s="36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36"/>
      <c r="G840" s="36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36"/>
      <c r="G841" s="36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36"/>
      <c r="G842" s="36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36"/>
      <c r="G843" s="36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36"/>
      <c r="G844" s="36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36"/>
      <c r="G845" s="36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36"/>
      <c r="G846" s="36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36"/>
      <c r="G847" s="36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36"/>
      <c r="G848" s="36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36"/>
      <c r="G849" s="36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36"/>
      <c r="G850" s="36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36"/>
      <c r="G851" s="36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36"/>
      <c r="G852" s="36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36"/>
      <c r="G853" s="36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36"/>
      <c r="G854" s="36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36"/>
      <c r="G855" s="36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36"/>
      <c r="G856" s="36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36"/>
      <c r="G857" s="36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36"/>
      <c r="G858" s="36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36"/>
      <c r="G859" s="36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36"/>
      <c r="G860" s="36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36"/>
      <c r="G861" s="36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36"/>
      <c r="G862" s="36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36"/>
      <c r="G863" s="36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36"/>
      <c r="G864" s="36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36"/>
      <c r="G865" s="36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36"/>
      <c r="G866" s="36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36"/>
      <c r="G867" s="36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36"/>
      <c r="G868" s="36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36"/>
      <c r="G869" s="36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36"/>
      <c r="G870" s="36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36"/>
      <c r="G871" s="36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36"/>
      <c r="G872" s="36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36"/>
      <c r="G873" s="36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36"/>
      <c r="G874" s="36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36"/>
      <c r="G875" s="36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36"/>
      <c r="G876" s="36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36"/>
      <c r="G877" s="36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36"/>
      <c r="G878" s="36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36"/>
      <c r="G879" s="36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36"/>
      <c r="G880" s="36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36"/>
      <c r="G881" s="36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36"/>
      <c r="G882" s="36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36"/>
      <c r="G883" s="36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36"/>
      <c r="G884" s="36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36"/>
      <c r="G885" s="36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36"/>
      <c r="G886" s="36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36"/>
      <c r="G887" s="36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36"/>
      <c r="G888" s="36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36"/>
      <c r="G889" s="36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36"/>
      <c r="G890" s="36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36"/>
      <c r="G891" s="36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36"/>
      <c r="G892" s="36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36"/>
      <c r="G893" s="36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36"/>
      <c r="G894" s="36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36"/>
      <c r="G895" s="36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36"/>
      <c r="G896" s="36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36"/>
      <c r="G897" s="36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36"/>
      <c r="G898" s="36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36"/>
      <c r="G899" s="36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36"/>
      <c r="G900" s="36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36"/>
      <c r="G901" s="36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36"/>
      <c r="G902" s="36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36"/>
      <c r="G903" s="36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36"/>
      <c r="G904" s="36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36"/>
      <c r="G905" s="36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36"/>
      <c r="G906" s="36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36"/>
      <c r="G907" s="36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36"/>
      <c r="G908" s="36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36"/>
      <c r="G909" s="36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36"/>
      <c r="G910" s="36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36"/>
      <c r="G911" s="36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36"/>
      <c r="G912" s="36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36"/>
      <c r="G913" s="36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36"/>
      <c r="G914" s="36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36"/>
      <c r="G915" s="36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36"/>
      <c r="G916" s="36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36"/>
      <c r="G917" s="36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36"/>
      <c r="G918" s="36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36"/>
      <c r="G919" s="36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36"/>
      <c r="G920" s="36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36"/>
      <c r="G921" s="36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36"/>
      <c r="G922" s="36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36"/>
      <c r="G923" s="36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36"/>
      <c r="G924" s="36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36"/>
      <c r="G925" s="36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36"/>
      <c r="G926" s="36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36"/>
      <c r="G927" s="36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36"/>
      <c r="G928" s="36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36"/>
      <c r="G929" s="36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36"/>
      <c r="G930" s="36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36"/>
      <c r="G931" s="36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36"/>
      <c r="G932" s="36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36"/>
      <c r="G933" s="36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36"/>
      <c r="G934" s="36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36"/>
      <c r="G935" s="36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36"/>
      <c r="G936" s="36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36"/>
      <c r="G937" s="36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36"/>
      <c r="G938" s="36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36"/>
      <c r="G939" s="36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36"/>
      <c r="G940" s="36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36"/>
      <c r="G941" s="36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36"/>
      <c r="G942" s="36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36"/>
      <c r="G943" s="36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36"/>
      <c r="G944" s="36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36"/>
      <c r="G945" s="36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36"/>
      <c r="G946" s="36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36"/>
      <c r="G947" s="36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36"/>
      <c r="G948" s="36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36"/>
      <c r="G949" s="36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36"/>
      <c r="G950" s="36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36"/>
      <c r="G951" s="36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36"/>
      <c r="G952" s="36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36"/>
      <c r="G953" s="36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36"/>
      <c r="G954" s="36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36"/>
      <c r="G955" s="36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36"/>
      <c r="G956" s="36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36"/>
      <c r="G957" s="36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36"/>
      <c r="G958" s="36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36"/>
      <c r="G959" s="36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36"/>
      <c r="G960" s="36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36"/>
      <c r="G961" s="36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36"/>
      <c r="G962" s="36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36"/>
      <c r="G963" s="36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36"/>
      <c r="G964" s="36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36"/>
      <c r="G965" s="36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36"/>
      <c r="G966" s="36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36"/>
      <c r="G967" s="36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36"/>
      <c r="G968" s="36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36"/>
      <c r="G969" s="36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36"/>
      <c r="G970" s="36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36"/>
      <c r="G971" s="36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36"/>
      <c r="G972" s="36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36"/>
      <c r="G973" s="36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36"/>
      <c r="G974" s="36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36"/>
      <c r="G975" s="36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36"/>
      <c r="G976" s="36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36"/>
      <c r="G977" s="36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36"/>
      <c r="G978" s="36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36"/>
      <c r="G979" s="36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36"/>
      <c r="G980" s="36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36"/>
      <c r="G981" s="36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36"/>
      <c r="G982" s="36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36"/>
      <c r="G983" s="36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36"/>
      <c r="G984" s="36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36"/>
      <c r="G985" s="36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36"/>
      <c r="G986" s="36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36"/>
      <c r="G987" s="36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36"/>
      <c r="G988" s="36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36"/>
      <c r="G989" s="36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36"/>
      <c r="G990" s="36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36"/>
      <c r="G991" s="36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36"/>
      <c r="G992" s="36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36"/>
      <c r="G993" s="36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36"/>
      <c r="G994" s="36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36"/>
      <c r="G995" s="36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36"/>
      <c r="G996" s="36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36"/>
      <c r="G997" s="36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36"/>
      <c r="G998" s="36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36"/>
      <c r="G999" s="36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36"/>
      <c r="G1000" s="36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E9WrWsXcCKdvim24hDIe/2BG9Xp7+ZwPDIrYXGbvgVTiUUEc8KIhdJksjMyp41RtuBGzcaNkE+Kbof+eoaARdA==" saltValue="U59bgYjoETavvmtezyk2ag==" spinCount="100000" sheet="1" objects="1" scenarios="1"/>
  <protectedRanges>
    <protectedRange sqref="G8:G49" name="Indicadores"/>
  </protectedRanges>
  <mergeCells count="32">
    <mergeCell ref="B8:B13"/>
    <mergeCell ref="B44:B49"/>
    <mergeCell ref="B6:B7"/>
    <mergeCell ref="C6:G6"/>
    <mergeCell ref="C8:C13"/>
    <mergeCell ref="D8:D49"/>
    <mergeCell ref="C14:C19"/>
    <mergeCell ref="E32:E37"/>
    <mergeCell ref="C44:C49"/>
    <mergeCell ref="B62:G62"/>
    <mergeCell ref="E8:E13"/>
    <mergeCell ref="E14:E19"/>
    <mergeCell ref="B20:B25"/>
    <mergeCell ref="C20:C25"/>
    <mergeCell ref="B14:B19"/>
    <mergeCell ref="B26:B31"/>
    <mergeCell ref="E20:E25"/>
    <mergeCell ref="E26:E31"/>
    <mergeCell ref="B32:B37"/>
    <mergeCell ref="C32:C37"/>
    <mergeCell ref="C26:C31"/>
    <mergeCell ref="B38:B43"/>
    <mergeCell ref="C38:C43"/>
    <mergeCell ref="B50:B55"/>
    <mergeCell ref="C50:C55"/>
    <mergeCell ref="B56:B61"/>
    <mergeCell ref="C56:C61"/>
    <mergeCell ref="E38:E43"/>
    <mergeCell ref="E44:E49"/>
    <mergeCell ref="D50:D61"/>
    <mergeCell ref="E50:E55"/>
    <mergeCell ref="E56:E61"/>
  </mergeCells>
  <pageMargins left="0.70866141732283472" right="0.70866141732283472" top="0.74803149606299213" bottom="0.74803149606299213" header="0" footer="0"/>
  <pageSetup paperSize="9" orientation="portrait"/>
  <headerFooter>
    <oddHeader>&amp;C000000ANEXO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Q1000"/>
  <sheetViews>
    <sheetView showGridLines="0" topLeftCell="A14" workbookViewId="0"/>
  </sheetViews>
  <sheetFormatPr defaultColWidth="14.42578125" defaultRowHeight="15" customHeight="1"/>
  <cols>
    <col min="1" max="1" width="10.5703125" customWidth="1"/>
    <col min="2" max="2" width="86" customWidth="1"/>
    <col min="3" max="3" width="12.140625" customWidth="1"/>
    <col min="4" max="4" width="8.5703125" customWidth="1"/>
    <col min="5" max="5" width="8.140625" customWidth="1"/>
    <col min="6" max="6" width="15.42578125" customWidth="1"/>
    <col min="7" max="7" width="11.42578125" customWidth="1"/>
    <col min="8" max="8" width="27.85546875" customWidth="1"/>
    <col min="9" max="9" width="40" hidden="1" customWidth="1"/>
    <col min="10" max="10" width="12.85546875" hidden="1" customWidth="1"/>
    <col min="11" max="11" width="14" customWidth="1"/>
    <col min="12" max="12" width="16.5703125" customWidth="1"/>
    <col min="13" max="13" width="15.85546875" customWidth="1"/>
    <col min="14" max="26" width="11.42578125" customWidth="1"/>
  </cols>
  <sheetData>
    <row r="1" spans="1:13" ht="31.5" hidden="1">
      <c r="A1" s="45" t="s">
        <v>116</v>
      </c>
      <c r="B1" s="45" t="s">
        <v>117</v>
      </c>
      <c r="C1" s="45" t="s">
        <v>118</v>
      </c>
      <c r="D1" s="45" t="s">
        <v>119</v>
      </c>
      <c r="E1" s="45" t="s">
        <v>89</v>
      </c>
      <c r="F1" s="46" t="s">
        <v>120</v>
      </c>
      <c r="G1" s="46" t="s">
        <v>121</v>
      </c>
      <c r="H1" s="45" t="s">
        <v>122</v>
      </c>
      <c r="I1" s="45" t="s">
        <v>123</v>
      </c>
      <c r="J1" s="45" t="s">
        <v>124</v>
      </c>
      <c r="K1" s="46" t="s">
        <v>125</v>
      </c>
      <c r="L1" s="47" t="s">
        <v>126</v>
      </c>
      <c r="M1" s="45" t="s">
        <v>127</v>
      </c>
    </row>
    <row r="2" spans="1:13" hidden="1">
      <c r="A2" s="48" t="s">
        <v>128</v>
      </c>
      <c r="B2" s="48" t="s">
        <v>129</v>
      </c>
      <c r="C2" s="48" t="s">
        <v>130</v>
      </c>
      <c r="D2" s="48" t="s">
        <v>16</v>
      </c>
      <c r="E2" s="48" t="s">
        <v>89</v>
      </c>
      <c r="F2" s="49" t="s">
        <v>131</v>
      </c>
      <c r="G2" s="49" t="s">
        <v>132</v>
      </c>
      <c r="H2" s="49" t="s">
        <v>133</v>
      </c>
      <c r="I2" s="48" t="s">
        <v>134</v>
      </c>
      <c r="J2" s="48" t="s">
        <v>135</v>
      </c>
      <c r="K2" s="48" t="s">
        <v>136</v>
      </c>
      <c r="L2" s="50" t="s">
        <v>137</v>
      </c>
      <c r="M2" s="48" t="s">
        <v>138</v>
      </c>
    </row>
    <row r="3" spans="1:13" hidden="1">
      <c r="A3" s="48" t="s">
        <v>139</v>
      </c>
      <c r="B3" s="48" t="s">
        <v>140</v>
      </c>
      <c r="C3" s="48" t="s">
        <v>141</v>
      </c>
      <c r="D3" s="48" t="s">
        <v>18</v>
      </c>
      <c r="F3" s="48" t="str">
        <f t="shared" ref="F3:F5" si="0">D2</f>
        <v>Sublinha 1</v>
      </c>
      <c r="G3" s="48" t="s">
        <v>142</v>
      </c>
      <c r="H3" s="48" t="s">
        <v>143</v>
      </c>
      <c r="I3" s="48" t="s">
        <v>144</v>
      </c>
      <c r="J3" s="48" t="s">
        <v>145</v>
      </c>
      <c r="K3" s="48" t="s">
        <v>146</v>
      </c>
      <c r="L3" s="50" t="s">
        <v>147</v>
      </c>
      <c r="M3" s="48" t="s">
        <v>148</v>
      </c>
    </row>
    <row r="4" spans="1:13" hidden="1">
      <c r="A4" s="48" t="s">
        <v>149</v>
      </c>
      <c r="C4" s="48" t="s">
        <v>150</v>
      </c>
      <c r="D4" s="51" t="s">
        <v>20</v>
      </c>
      <c r="F4" s="48" t="str">
        <f t="shared" si="0"/>
        <v>Sublinha 2</v>
      </c>
      <c r="G4" s="48" t="s">
        <v>151</v>
      </c>
      <c r="H4" s="48" t="s">
        <v>152</v>
      </c>
      <c r="I4" s="48" t="s">
        <v>153</v>
      </c>
      <c r="M4" s="48" t="s">
        <v>154</v>
      </c>
    </row>
    <row r="5" spans="1:13" hidden="1">
      <c r="A5" s="48" t="s">
        <v>155</v>
      </c>
      <c r="C5" s="48" t="s">
        <v>156</v>
      </c>
      <c r="D5" s="51"/>
      <c r="F5" s="48" t="str">
        <f t="shared" si="0"/>
        <v>Sublinha 3</v>
      </c>
      <c r="H5" s="48" t="s">
        <v>157</v>
      </c>
      <c r="I5" s="48" t="s">
        <v>158</v>
      </c>
    </row>
    <row r="6" spans="1:13" hidden="1">
      <c r="A6" s="48" t="s">
        <v>159</v>
      </c>
      <c r="C6" s="48" t="s">
        <v>160</v>
      </c>
      <c r="F6" s="48"/>
      <c r="H6" s="48" t="s">
        <v>161</v>
      </c>
      <c r="I6" s="48" t="s">
        <v>162</v>
      </c>
    </row>
    <row r="7" spans="1:13" hidden="1">
      <c r="C7" s="48" t="s">
        <v>163</v>
      </c>
      <c r="H7" s="48" t="s">
        <v>164</v>
      </c>
      <c r="I7" s="48" t="s">
        <v>165</v>
      </c>
    </row>
    <row r="8" spans="1:13" hidden="1">
      <c r="C8" s="48" t="s">
        <v>166</v>
      </c>
      <c r="H8" s="48" t="s">
        <v>167</v>
      </c>
    </row>
    <row r="9" spans="1:13" hidden="1">
      <c r="C9" s="48" t="s">
        <v>168</v>
      </c>
      <c r="H9" s="48" t="s">
        <v>169</v>
      </c>
    </row>
    <row r="10" spans="1:13" hidden="1">
      <c r="C10" s="48" t="s">
        <v>170</v>
      </c>
    </row>
    <row r="11" spans="1:13" hidden="1">
      <c r="C11" s="48" t="s">
        <v>171</v>
      </c>
    </row>
    <row r="12" spans="1:13" hidden="1">
      <c r="C12" s="48" t="s">
        <v>172</v>
      </c>
    </row>
    <row r="13" spans="1:13" hidden="1">
      <c r="C13" s="48" t="s">
        <v>169</v>
      </c>
    </row>
    <row r="17" spans="1:17" ht="84">
      <c r="B17" s="52" t="s">
        <v>173</v>
      </c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5.75" customHeight="1"/>
    <row r="62" spans="1:17" ht="15.75" customHeight="1"/>
    <row r="63" spans="1:17" ht="15.75" customHeight="1"/>
    <row r="64" spans="1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</vt:i4>
      </vt:variant>
    </vt:vector>
  </HeadingPairs>
  <TitlesOfParts>
    <vt:vector size="19" baseType="lpstr">
      <vt:lpstr>1.Instruções</vt:lpstr>
      <vt:lpstr>2.Identificação</vt:lpstr>
      <vt:lpstr>2.Indentificação Etapa 1</vt:lpstr>
      <vt:lpstr>6.Plano Financeiro</vt:lpstr>
      <vt:lpstr>7.Indicadores e metas</vt:lpstr>
      <vt:lpstr>Listas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Unidade</vt:lpstr>
      <vt:lpstr>Vinculo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Enio Blay</dc:creator>
  <cp:lastModifiedBy>Lucas Santana de Oliveira</cp:lastModifiedBy>
  <dcterms:created xsi:type="dcterms:W3CDTF">2015-10-29T13:55:04Z</dcterms:created>
  <dcterms:modified xsi:type="dcterms:W3CDTF">2022-05-09T18:26:00Z</dcterms:modified>
</cp:coreProperties>
</file>