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 updateLinks="never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embrapii-my.sharepoint.com/personal/vanessa_vargas_embrapii_org_br/Documents/Desktop/Operações EMBRAPII/Chamadas Públicas/02_2025 - MEC/"/>
    </mc:Choice>
  </mc:AlternateContent>
  <xr:revisionPtr revIDLastSave="58" documentId="8_{081688DC-81B0-4A0B-8E80-BD7DEEC7C4F8}" xr6:coauthVersionLast="47" xr6:coauthVersionMax="47" xr10:uidLastSave="{B85EE5FA-F3ED-44E5-B082-8B4DB50C0F1F}"/>
  <bookViews>
    <workbookView xWindow="28680" yWindow="-120" windowWidth="29040" windowHeight="15720" tabRatio="803" activeTab="2" xr2:uid="{00000000-000D-0000-FFFF-FFFF00000000}"/>
  </bookViews>
  <sheets>
    <sheet name="1.Instruções" sheetId="8" r:id="rId1"/>
    <sheet name="2.Identificação" sheetId="15" r:id="rId2"/>
    <sheet name="3.Equipe" sheetId="19" r:id="rId3"/>
    <sheet name="4.Infraestrutura" sheetId="20" r:id="rId4"/>
    <sheet name="5.Plano Financeiro" sheetId="6" r:id="rId5"/>
    <sheet name="6.Indicadores e metas" sheetId="3" r:id="rId6"/>
    <sheet name="Listas" sheetId="21" state="hidden" r:id="rId7"/>
  </sheets>
  <externalReferences>
    <externalReference r:id="rId8"/>
  </externalReferences>
  <definedNames>
    <definedName name="_xlnm._FilterDatabase" localSheetId="2" hidden="1">'3.Equipe'!$B$6:$M$6</definedName>
    <definedName name="_xlnm._FilterDatabase" localSheetId="3" hidden="1">'4.Infraestrutura'!$B$6:$E$6</definedName>
    <definedName name="_xlnm.Print_Area" localSheetId="0">'1.Instruções'!$B$1:$B$4</definedName>
    <definedName name="_xlnm.Print_Area" localSheetId="3">'4.Infraestrutura'!$B$1:$E$26</definedName>
    <definedName name="_xlnm.Print_Area" localSheetId="4">'5.Plano Financeiro'!#REF!</definedName>
    <definedName name="_xlnm.Print_Area" localSheetId="5">'6.Indicadores e metas'!$A$1:$H$57</definedName>
    <definedName name="Cofinancia" localSheetId="3">[1]Listas!$H$2:$H$9</definedName>
    <definedName name="Cofinancia" localSheetId="6">Listas!$H$2:$H$9</definedName>
    <definedName name="Contrapartida" localSheetId="6">Listas!$J$2:$J$3</definedName>
    <definedName name="Disponibilidade" localSheetId="3">[1]Listas!$L$2:$L$3</definedName>
    <definedName name="Disponibilidade" localSheetId="6">Listas!$L$2:$L$3</definedName>
    <definedName name="Entregas" localSheetId="2">[1]Listas!$M$2:$M$4</definedName>
    <definedName name="Entregas" localSheetId="3">[1]Listas!$M$2:$M$4</definedName>
    <definedName name="Entregas" localSheetId="6">Listas!$M$2:$M$4</definedName>
    <definedName name="Equipe" localSheetId="3">[1]Listas!$D$2:$D$4</definedName>
    <definedName name="Infraestrutura" localSheetId="3">[1]Listas!$K$2:$K$3</definedName>
    <definedName name="Infraestrutura" localSheetId="6">Listas!$K$2:$K$3</definedName>
    <definedName name="Linhas" localSheetId="6">Listas!$F$2:$F$6</definedName>
    <definedName name="Nao" localSheetId="6">Listas!$I$2:$I$7</definedName>
    <definedName name="Papel" localSheetId="3">[1]Listas!$C$2:$C$13</definedName>
    <definedName name="Papel" localSheetId="6">Listas!$C$2:$C$13</definedName>
    <definedName name="PI" localSheetId="3">[1]Listas!$G$2:$G$4</definedName>
    <definedName name="PI" localSheetId="6">Listas!$G$2:$G$4</definedName>
    <definedName name="subs">Listas!$D$2:$D$4</definedName>
    <definedName name="Titulacao" localSheetId="3">[1]Listas!$A$2:$A$6</definedName>
    <definedName name="Titulacao" localSheetId="6">Listas!$A$2:$A$6</definedName>
    <definedName name="_xlnm.Print_Titles" localSheetId="0">'1.Instruções'!$1:$4</definedName>
    <definedName name="_xlnm.Print_Titles" localSheetId="3">'4.Infraestrutura'!$1:$6</definedName>
    <definedName name="unidade" localSheetId="6">Listas!$E$2</definedName>
    <definedName name="unidade2">Listas!$E$2</definedName>
    <definedName name="Vinculo" localSheetId="3">[1]Listas!$B$2:$B$3</definedName>
    <definedName name="vinculo2" localSheetId="6">Listas!$B$2:$B$3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H11" i="6"/>
  <c r="H10" i="6"/>
  <c r="H9" i="6"/>
  <c r="H8" i="6"/>
  <c r="I106" i="19"/>
  <c r="I105" i="19"/>
  <c r="I104" i="19"/>
  <c r="I103" i="19"/>
  <c r="I102" i="19"/>
  <c r="I101" i="19"/>
  <c r="I100" i="19"/>
  <c r="I99" i="19"/>
  <c r="I98" i="19"/>
  <c r="I97" i="19"/>
  <c r="I96" i="19"/>
  <c r="I95" i="19"/>
  <c r="I94" i="19"/>
  <c r="I93" i="19"/>
  <c r="I92" i="19"/>
  <c r="I91" i="19"/>
  <c r="I90" i="19"/>
  <c r="I89" i="19"/>
  <c r="I88" i="19"/>
  <c r="I87" i="19"/>
  <c r="I86" i="19"/>
  <c r="I85" i="19"/>
  <c r="I84" i="19"/>
  <c r="I83" i="19"/>
  <c r="I82" i="19"/>
  <c r="I81" i="19"/>
  <c r="I80" i="19"/>
  <c r="I79" i="19"/>
  <c r="I78" i="19"/>
  <c r="I77" i="19"/>
  <c r="I76" i="19"/>
  <c r="I75" i="19"/>
  <c r="I74" i="19"/>
  <c r="I73" i="19"/>
  <c r="I72" i="19"/>
  <c r="I71" i="19"/>
  <c r="I70" i="19"/>
  <c r="I69" i="19"/>
  <c r="I68" i="19"/>
  <c r="I67" i="19"/>
  <c r="I66" i="19"/>
  <c r="I65" i="19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F3" i="21"/>
  <c r="F4" i="21"/>
  <c r="F5" i="21"/>
  <c r="H12" i="6" l="1"/>
  <c r="I8" i="6" s="1"/>
  <c r="I11" i="6"/>
  <c r="G47" i="3"/>
  <c r="G46" i="3"/>
  <c r="G45" i="3"/>
  <c r="G44" i="3"/>
  <c r="I9" i="6" l="1"/>
  <c r="I12" i="6" s="1"/>
  <c r="G43" i="3"/>
  <c r="G42" i="3"/>
  <c r="G41" i="3"/>
  <c r="G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Abackerli</author>
  </authors>
  <commentList>
    <comment ref="C6" authorId="0" shapeId="0" xr:uid="{00000000-0006-0000-0200-000001000000}">
      <text>
        <r>
          <rPr>
            <b/>
            <sz val="9"/>
            <color rgb="FF000000"/>
            <rFont val="Calibri"/>
            <family val="2"/>
          </rPr>
          <t>Nome completo conforme consta no CPF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D6" authorId="0" shapeId="0" xr:uid="{00000000-0006-0000-0200-000002000000}">
      <text>
        <r>
          <rPr>
            <b/>
            <sz val="9"/>
            <color rgb="FF000000"/>
            <rFont val="Calibri"/>
            <family val="2"/>
          </rPr>
          <t>Digite apenas números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E6" authorId="0" shapeId="0" xr:uid="{00000000-0006-0000-0200-000003000000}">
      <text>
        <r>
          <rPr>
            <b/>
            <sz val="9"/>
            <color rgb="FF000000"/>
            <rFont val="Calibri"/>
            <family val="2"/>
          </rPr>
          <t>Selecione o nível máximo de formação entre as opções disponíveis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6" authorId="0" shapeId="0" xr:uid="{00000000-0006-0000-0200-000004000000}">
      <text>
        <r>
          <rPr>
            <b/>
            <sz val="9"/>
            <color rgb="FF000000"/>
            <rFont val="Calibri"/>
            <family val="2"/>
          </rPr>
          <t xml:space="preserve">Informe a quantidade de </t>
        </r>
        <r>
          <rPr>
            <b/>
            <sz val="9"/>
            <color rgb="FFFF0000"/>
            <rFont val="Calibri"/>
            <family val="2"/>
          </rPr>
          <t>HORAS/MÊS</t>
        </r>
        <r>
          <rPr>
            <b/>
            <sz val="9"/>
            <color rgb="FF000000"/>
            <rFont val="Calibri"/>
            <family val="2"/>
          </rPr>
          <t xml:space="preserve"> disponíveis exclusivamente para atividades na Unidade EMBRAPII. Exclua desta disponibilidade outras atividades não relacionadas à EMBRAPII e considere o limite máximo mensal contratual</t>
        </r>
      </text>
    </comment>
    <comment ref="H6" authorId="0" shapeId="0" xr:uid="{00000000-0006-0000-0200-000005000000}">
      <text>
        <r>
          <rPr>
            <b/>
            <sz val="9"/>
            <color rgb="FF000000"/>
            <rFont val="Calibri"/>
            <family val="2"/>
          </rPr>
          <t>Selecione o principal papel do membro da equipe nas atividades da unidade EMBRAPII candidata ao credenciamento.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6" authorId="0" shapeId="0" xr:uid="{00000000-0006-0000-0200-000006000000}">
      <text>
        <r>
          <rPr>
            <b/>
            <sz val="9"/>
            <color rgb="FF000000"/>
            <rFont val="Calibri"/>
            <family val="2"/>
          </rPr>
          <t>Selecione a participação prioritária em função do papel / atividade na unidade EMBRAPII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K6" authorId="0" shapeId="0" xr:uid="{00000000-0006-0000-0200-000007000000}">
      <text>
        <r>
          <rPr>
            <b/>
            <sz val="9"/>
            <color rgb="FFFF0000"/>
            <rFont val="Calibri"/>
            <family val="2"/>
          </rPr>
          <t>PERMANENTES</t>
        </r>
        <r>
          <rPr>
            <b/>
            <sz val="9"/>
            <color rgb="FF000000"/>
            <rFont val="Calibri"/>
            <family val="2"/>
          </rPr>
          <t xml:space="preserve"> -  vínculo empregatício por tempo indeterminado com a Instituição, independente da atividade / função
</t>
        </r>
        <r>
          <rPr>
            <b/>
            <sz val="9"/>
            <color rgb="FFFF0000"/>
            <rFont val="Calibri"/>
            <family val="2"/>
          </rPr>
          <t>TEMPORÁRIOS</t>
        </r>
        <r>
          <rPr>
            <b/>
            <sz val="9"/>
            <color rgb="FF000000"/>
            <rFont val="Calibri"/>
            <family val="2"/>
          </rPr>
          <t xml:space="preserve"> - vínculo por tempo determinado e fins específicos tais como: bolsistas, pesquisadores, consultores, etc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Abackerli</author>
  </authors>
  <commentList>
    <comment ref="D6" authorId="0" shapeId="0" xr:uid="{00000000-0006-0000-0400-000001000000}">
      <text>
        <r>
          <rPr>
            <b/>
            <sz val="9"/>
            <color rgb="FF000000"/>
            <rFont val="Calibri"/>
            <family val="2"/>
          </rPr>
          <t>Selecione indicando a relevância do item listado para o desenvolvimento de P&amp;D na área a ser credenciada.
ESSENCIAL = diferencial no país
ACESSÓRIA = necessário, porém não diferencial</t>
        </r>
      </text>
    </comment>
    <comment ref="E6" authorId="0" shapeId="0" xr:uid="{00000000-0006-0000-0400-000002000000}">
      <text>
        <r>
          <rPr>
            <b/>
            <sz val="9"/>
            <color indexed="81"/>
            <rFont val="Calibri"/>
            <family val="2"/>
          </rPr>
          <t>Selecione indicando se o item listado está totalmente disponível para a atividade EMBRAPII (INTEGRAL) ou se será compartilhado com outros grupos da Instituição (PARCIAL)</t>
        </r>
      </text>
    </comment>
  </commentList>
</comments>
</file>

<file path=xl/sharedStrings.xml><?xml version="1.0" encoding="utf-8"?>
<sst xmlns="http://schemas.openxmlformats.org/spreadsheetml/2006/main" count="227" uniqueCount="180">
  <si>
    <t>Leia atentamente estas instruções antes do preenchimento.</t>
  </si>
  <si>
    <t>Denominação da Instituição proponente</t>
  </si>
  <si>
    <t>&lt;Instituição proponente&gt;</t>
  </si>
  <si>
    <t>CNPJ da Instituição proponente</t>
  </si>
  <si>
    <t>&lt;CNPJ com pontuação e separadores&gt;</t>
  </si>
  <si>
    <t>&lt;Unidade Candidata&gt;</t>
  </si>
  <si>
    <t>Denominação da instituição gestora (financeira)</t>
  </si>
  <si>
    <t>&lt;Instituição Gestora financeira – caso exista&gt;</t>
  </si>
  <si>
    <t>Área de competência</t>
  </si>
  <si>
    <t>Sublinha 1</t>
  </si>
  <si>
    <t>&lt;Título sublinha 1&gt;</t>
  </si>
  <si>
    <t>Sublinha 2</t>
  </si>
  <si>
    <t>&lt;Título sublinha 2&gt;</t>
  </si>
  <si>
    <t>Sublinha 3</t>
  </si>
  <si>
    <t>&lt;Título sublinha 3&gt;</t>
  </si>
  <si>
    <t>Código da Proposta EMBRAPII</t>
  </si>
  <si>
    <t>Natureza jurídica da proponente</t>
  </si>
  <si>
    <t>(    ) Pública</t>
  </si>
  <si>
    <t>(    ) Privada sem fins lucrativos</t>
  </si>
  <si>
    <t>Dados da Instituição proponente</t>
  </si>
  <si>
    <t xml:space="preserve">Endereço, Nº </t>
  </si>
  <si>
    <t>&lt;Rua, número&gt;</t>
  </si>
  <si>
    <t>Cidade - UF</t>
  </si>
  <si>
    <t>&lt;Cidade - UF&gt;</t>
  </si>
  <si>
    <t>Complemento</t>
  </si>
  <si>
    <t>&lt;Complemento - se pertinente&gt;</t>
  </si>
  <si>
    <t>CEP</t>
  </si>
  <si>
    <t>&lt;CEP&gt;</t>
  </si>
  <si>
    <t>Responsável legal pela instituição proponente</t>
  </si>
  <si>
    <t>Nome</t>
  </si>
  <si>
    <t> CPF</t>
  </si>
  <si>
    <t xml:space="preserve"> Cargo </t>
  </si>
  <si>
    <t>&lt;Nome do responsável legal&gt;</t>
  </si>
  <si>
    <t>&lt;CPF do responsável legal&gt;</t>
  </si>
  <si>
    <t>&lt;Cargo do responsável legal&gt;</t>
  </si>
  <si>
    <t>E-mail</t>
  </si>
  <si>
    <t>Telefone</t>
  </si>
  <si>
    <t>&lt;E-mail do responsável legal&gt;</t>
  </si>
  <si>
    <t>&lt;Telefone do responsável legal&gt;</t>
  </si>
  <si>
    <t>Dados do grupo candidato - onde estará instalada a Unidade EMBRAPII</t>
  </si>
  <si>
    <t>Responsável pelo grupo candidato</t>
  </si>
  <si>
    <t>Dados da Gestora Financeira  - se pertinente</t>
  </si>
  <si>
    <t>Responsável pela gestora financeira</t>
  </si>
  <si>
    <t>Identificação da equipe proponente</t>
  </si>
  <si>
    <t>Preencher com dados da equipe que estará efetivamente envolvida com as atividades EMBRAPII.</t>
  </si>
  <si>
    <t>Cadastre cada linha da esquerda para a direita. Não deixe linhas em branco entre nomes cadastrados.</t>
  </si>
  <si>
    <t>#</t>
  </si>
  <si>
    <t>CPF</t>
  </si>
  <si>
    <t>Titulação</t>
  </si>
  <si>
    <t>Área de formação</t>
  </si>
  <si>
    <t>Disponilidade para atividades EMBRAPII (horas/mês)</t>
  </si>
  <si>
    <t>Papel/Atividade na Unidade EMBRAPII</t>
  </si>
  <si>
    <t>Grupo</t>
  </si>
  <si>
    <t>Participação prioritária</t>
  </si>
  <si>
    <t>Tipo de vínculo com Instituição proponente</t>
  </si>
  <si>
    <t>Link para CV Lattes</t>
  </si>
  <si>
    <t>Observações</t>
  </si>
  <si>
    <t xml:space="preserve">                                                   Infraestrutura disponível para as atividades de P,D&amp;I na área</t>
  </si>
  <si>
    <r>
      <t xml:space="preserve">                                                                Relacion</t>
    </r>
    <r>
      <rPr>
        <sz val="11"/>
        <rFont val="Arial"/>
        <family val="2"/>
      </rPr>
      <t xml:space="preserve">e apenas a infraestrutura </t>
    </r>
    <r>
      <rPr>
        <sz val="11"/>
        <color rgb="FFFF0000"/>
        <rFont val="Arial"/>
        <family val="2"/>
      </rPr>
      <t>mais importante para a área de competência a ser credenciada</t>
    </r>
  </si>
  <si>
    <t>Relevância do item para a área</t>
  </si>
  <si>
    <t>Disponibilidade para a Unidade</t>
  </si>
  <si>
    <t xml:space="preserve">              Projeção das necessidades de financiamento</t>
  </si>
  <si>
    <t xml:space="preserve">                Indique a previsão de recursos por fonte (EMBRAPII, Empresas e Unidade Candidata)</t>
  </si>
  <si>
    <t>Fonte</t>
  </si>
  <si>
    <t>Total</t>
  </si>
  <si>
    <t>Proporção por fonte</t>
  </si>
  <si>
    <t>Recursos EMBRAPII</t>
  </si>
  <si>
    <t xml:space="preserve">Contrapartida </t>
  </si>
  <si>
    <t>Candidata</t>
  </si>
  <si>
    <t>FAP</t>
  </si>
  <si>
    <t>Recursos Empresas</t>
  </si>
  <si>
    <t xml:space="preserve">Nota: </t>
  </si>
  <si>
    <t xml:space="preserve">    Metas a serem contratadas com EMBRAPII no Plano de Ação</t>
  </si>
  <si>
    <t xml:space="preserve">     Indique as metas para cada um dos indicadores e para cada ano de credenciamento</t>
  </si>
  <si>
    <t>nº</t>
  </si>
  <si>
    <t>Indicadores</t>
  </si>
  <si>
    <t>Título</t>
  </si>
  <si>
    <t>Unidade</t>
  </si>
  <si>
    <t>Descrição</t>
  </si>
  <si>
    <t>ANO</t>
  </si>
  <si>
    <t>META</t>
  </si>
  <si>
    <t>Empresas prospectadas</t>
  </si>
  <si>
    <t>Número absoluto</t>
  </si>
  <si>
    <t>Número de empresas prospectadas como potenciais contratantes de projetos de inovação, no ano de referência.</t>
  </si>
  <si>
    <t>Propostas técnicas</t>
  </si>
  <si>
    <t>Número de propostas técnicas elaboradas pela Unidade EMBRAPII, no ano de referência.</t>
  </si>
  <si>
    <t>Projetos contratados</t>
  </si>
  <si>
    <t>Número de projetos EMBRAPII contratados por empresas, no ano de referência.</t>
  </si>
  <si>
    <t>Empresas contratantes</t>
  </si>
  <si>
    <t>Número de empresas contratantes de projetos EMBRAPII, no ano de referência.</t>
  </si>
  <si>
    <t>Startups, micro e pequenas empresas contratantes</t>
  </si>
  <si>
    <t>Número de empresas enquadradas como startups, micro ou pequenas empresas contratantes de projetos EMBRAPII, no ano de referência.</t>
  </si>
  <si>
    <t>Eventos com empresas</t>
  </si>
  <si>
    <t>Número de eventos nos quais a Unidade participa para divulgação do modelo EMBRAPII e prospecção, no ano de referência.</t>
  </si>
  <si>
    <t>Pedidos de Propriedade intelectual (PI)</t>
  </si>
  <si>
    <t>Número de pedidos de propriedade intelectual (PI) depositados no INPI, no ano de referência.</t>
  </si>
  <si>
    <t>Medida da satisfação das empresas em relação aos prazos, custo, entregas frente ao escopo contratado, relevância dos resultados, competência técnica e gestão de projetos pela Unidade, inovação desenvolvida e contribuição às competências da empresa, avaliada pelas empresas contratantes dos projetos. Avaliação expressa em escala de zero (0) à dez (10), sendo zero indicador de baixa satisfação e 10 de alta satisfação.
Medida cumulativa considerando todos os projetos avaliados da Unidade, até o ano de referência.</t>
  </si>
  <si>
    <t>Participação financeira das empresas nos projetos contratados</t>
  </si>
  <si>
    <t>Percentual</t>
  </si>
  <si>
    <t>Razão entre o volume de recursos financeiros
aportados pelas empresas nos projetos cofinanciados
pela EMBRAPII segundo o seu modelo de negócios
tradicional (1/3 máx. EMBRAPII e 1/3 min.
EMPRESAS), e o valor total dos mesmos projetos, no
ano de referência.</t>
  </si>
  <si>
    <t>10*</t>
  </si>
  <si>
    <t>Taxa de sucesso de propostas técnicas</t>
  </si>
  <si>
    <t>Relação entre o número de projetos contratados e o número total de propostas técnicas elaboradas pela Unidade, até o ano de referência</t>
  </si>
  <si>
    <t>Inserção de recursos humanos em projetos de P,D&amp;I</t>
  </si>
  <si>
    <t>Número de profissionais graduados e pós-graduados com atividades vinculadas aos projetos EMBRAPII, no ano de referência.</t>
  </si>
  <si>
    <t>Titulacao</t>
  </si>
  <si>
    <t>Vinculo</t>
  </si>
  <si>
    <t>Papel</t>
  </si>
  <si>
    <t>Equipe</t>
  </si>
  <si>
    <t>Linhas</t>
  </si>
  <si>
    <t>PI</t>
  </si>
  <si>
    <t>Cofinancia</t>
  </si>
  <si>
    <t>Não enquadrado</t>
  </si>
  <si>
    <t>Contrapartida</t>
  </si>
  <si>
    <t>Infraestrutura</t>
  </si>
  <si>
    <t>Disponibilidade</t>
  </si>
  <si>
    <t>Entregas</t>
  </si>
  <si>
    <t>Temas prioritários</t>
  </si>
  <si>
    <t>Doutor(a)</t>
  </si>
  <si>
    <t>Permanente</t>
  </si>
  <si>
    <t>Apoio administrativo</t>
  </si>
  <si>
    <t>Nenhuma sublinha</t>
  </si>
  <si>
    <t>PI já depositada</t>
  </si>
  <si>
    <t>Não há cofinanciamento</t>
  </si>
  <si>
    <t>Não caracteríza atividade de PD&amp;I</t>
  </si>
  <si>
    <t>Inclusa</t>
  </si>
  <si>
    <t>Essencial</t>
  </si>
  <si>
    <t>Integral</t>
  </si>
  <si>
    <t>Produto</t>
  </si>
  <si>
    <t>Mestre</t>
  </si>
  <si>
    <t>Temporário</t>
  </si>
  <si>
    <t>Assessoria Imprensa</t>
  </si>
  <si>
    <t>PI a depositar</t>
  </si>
  <si>
    <t>Recursos não reembolsáveis</t>
  </si>
  <si>
    <t>Tema do projeto não relacionado à área</t>
  </si>
  <si>
    <t>Adicional</t>
  </si>
  <si>
    <t>Acessória</t>
  </si>
  <si>
    <t>Parcial</t>
  </si>
  <si>
    <t>Processo</t>
  </si>
  <si>
    <t>Graduado(a)</t>
  </si>
  <si>
    <t>Assessoria  Jurídica</t>
  </si>
  <si>
    <t>Não haverá PI</t>
  </si>
  <si>
    <t>Crédito</t>
  </si>
  <si>
    <t>Projeto somente de investimentos, não houve PD&amp;I</t>
  </si>
  <si>
    <t>Produto e processo</t>
  </si>
  <si>
    <t>Técnico(a)</t>
  </si>
  <si>
    <t>Coord. Plan. Negocios</t>
  </si>
  <si>
    <t>Subvenção econômica</t>
  </si>
  <si>
    <t>Desenquadrado após revisão da área na visita</t>
  </si>
  <si>
    <t>Nível Médio</t>
  </si>
  <si>
    <t>Coord. Unidade</t>
  </si>
  <si>
    <t>Obrigatoriedade ANEEL</t>
  </si>
  <si>
    <t>Coordenador saiu da equipe após revisão da área</t>
  </si>
  <si>
    <t>Equipe Pesquisa</t>
  </si>
  <si>
    <t>Obrigatoriedade ANP</t>
  </si>
  <si>
    <t>Outro (explicite ao lado)</t>
  </si>
  <si>
    <t>Gestão de Processos</t>
  </si>
  <si>
    <t>Lei de informática</t>
  </si>
  <si>
    <t>Gestão de Projetos</t>
  </si>
  <si>
    <t>Outro: especifique nas observações</t>
  </si>
  <si>
    <t>Gestão Financ. Admin.</t>
  </si>
  <si>
    <t>Propriedade Intelectual</t>
  </si>
  <si>
    <t>Prospecção Projetos</t>
  </si>
  <si>
    <t>Não exclua ou modifique esta pasta, pois o preeenchimento da planilha depende da validação nela contidos. Sua alteração ou exclusão pode comprometer a análise dos dados submetidos ao processo de credenciamento.</t>
  </si>
  <si>
    <t>Chamada EMBRAPII 02-2025</t>
  </si>
  <si>
    <t>Identificação da Instituição Proponente e do grupo candidato</t>
  </si>
  <si>
    <t>Denominação do grupo candidato</t>
  </si>
  <si>
    <t xml:space="preserve">&lt;Título da área&gt; </t>
  </si>
  <si>
    <t>&lt;Código recebido após envio da Etapa 1&gt;</t>
  </si>
  <si>
    <r>
      <t xml:space="preserve">Nome / descrição do equipamento ou </t>
    </r>
    <r>
      <rPr>
        <b/>
        <i/>
        <sz val="11"/>
        <color theme="0"/>
        <rFont val="Arial"/>
        <family val="2"/>
      </rPr>
      <t>software</t>
    </r>
  </si>
  <si>
    <t>Participação de alunos em projetos de PD&amp;I</t>
  </si>
  <si>
    <r>
      <t>Número de alunos participantes dos projetos EMBRAPII e do programa de formação de RH (</t>
    </r>
    <r>
      <rPr>
        <i/>
        <sz val="10"/>
        <color theme="1"/>
        <rFont val="Calibri"/>
        <family val="2"/>
        <scheme val="minor"/>
      </rPr>
      <t>soft skills</t>
    </r>
    <r>
      <rPr>
        <sz val="10"/>
        <color theme="1"/>
        <rFont val="Calibri"/>
        <family val="2"/>
        <scheme val="minor"/>
      </rPr>
      <t>), no ano de referência.</t>
    </r>
  </si>
  <si>
    <t>* – Indicador com apuração cumulativa ao longo de todo o período de credenciamento.
** – Indicador com apuração a partir da conclusão do primeiro projeto.                                                                                                                                                                                        *** – Discentes participantes das equipes dos projetos e do Programa de Formação de RH para PD&amp;I, distintos por CPF.</t>
  </si>
  <si>
    <t>8**</t>
  </si>
  <si>
    <t>Satisfação das Empresas</t>
  </si>
  <si>
    <t>12***</t>
  </si>
  <si>
    <r>
      <t xml:space="preserve">Ver </t>
    </r>
    <r>
      <rPr>
        <i/>
        <sz val="18"/>
        <color rgb="FFFF0000"/>
        <rFont val="Calibri"/>
        <family val="2"/>
        <scheme val="minor"/>
      </rPr>
      <t>Instruções Informações Quantitativas</t>
    </r>
  </si>
  <si>
    <r>
      <t xml:space="preserve">
</t>
    </r>
    <r>
      <rPr>
        <i/>
        <sz val="20"/>
        <color rgb="FFFF0000"/>
        <rFont val="Arial"/>
        <family val="2"/>
      </rPr>
      <t>Instruções Informações Quantitativas</t>
    </r>
  </si>
  <si>
    <r>
      <t xml:space="preserve">Em caso de dúvidas consulte demais informações disponíveis em </t>
    </r>
    <r>
      <rPr>
        <u/>
        <sz val="12"/>
        <rFont val="Arial"/>
        <family val="2"/>
      </rPr>
      <t>https://embrapii.org.br/transparencia/#chamadas</t>
    </r>
  </si>
  <si>
    <t>O sucesso no pleito ao credenciamento EMBRAPII depende da perfeita adequação destas informações às regras desta Chamada.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</si>
</sst>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(&quot;R$&quot;* #,##0.00_);_(&quot;R$&quot;* \(#,##0.00\);_(&quot;R$&quot;* &quot;-&quot;??_);_(@_)"/>
    <numFmt numFmtId="166" formatCode="0.0%"/>
    <numFmt numFmtId="167" formatCode="000000000\-00"/>
  </numFmts>
  <fonts count="4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sz val="20"/>
      <color theme="1"/>
      <name val="Arial"/>
      <family val="2"/>
    </font>
    <font>
      <sz val="11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80808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i/>
      <sz val="14"/>
      <color rgb="FF000000"/>
      <name val="Arial"/>
      <family val="2"/>
    </font>
    <font>
      <b/>
      <i/>
      <sz val="11"/>
      <name val="Arial"/>
      <family val="2"/>
    </font>
    <font>
      <b/>
      <sz val="10"/>
      <color theme="0"/>
      <name val="Arial"/>
      <family val="2"/>
    </font>
    <font>
      <b/>
      <sz val="9"/>
      <color rgb="FFFF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b/>
      <i/>
      <sz val="14"/>
      <color theme="1"/>
      <name val="Arial"/>
      <family val="2"/>
    </font>
    <font>
      <b/>
      <sz val="9"/>
      <color indexed="81"/>
      <name val="Calibri"/>
      <family val="2"/>
    </font>
    <font>
      <sz val="11"/>
      <color theme="1"/>
      <name val="Calibri"/>
      <scheme val="minor"/>
    </font>
    <font>
      <sz val="11"/>
      <color theme="1"/>
      <name val="Calibri"/>
    </font>
    <font>
      <sz val="16"/>
      <color rgb="FFFF0000"/>
      <name val="Calibri"/>
    </font>
    <font>
      <sz val="11"/>
      <color rgb="FF000000"/>
      <name val="Calibri"/>
    </font>
    <font>
      <b/>
      <sz val="12"/>
      <color rgb="FF1F497D"/>
      <name val="Calibri"/>
    </font>
    <font>
      <b/>
      <i/>
      <sz val="11"/>
      <color theme="0"/>
      <name val="Arial"/>
      <family val="2"/>
    </font>
    <font>
      <i/>
      <sz val="10"/>
      <color theme="1"/>
      <name val="Calibri"/>
      <family val="2"/>
      <scheme val="minor"/>
    </font>
    <font>
      <i/>
      <sz val="18"/>
      <color rgb="FFFF0000"/>
      <name val="Calibri"/>
      <family val="2"/>
      <scheme val="minor"/>
    </font>
    <font>
      <i/>
      <sz val="20"/>
      <color rgb="FFFF0000"/>
      <name val="Arial"/>
      <family val="2"/>
    </font>
    <font>
      <sz val="12"/>
      <name val="Arial"/>
      <family val="2"/>
    </font>
    <font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45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36" fillId="0" borderId="0"/>
  </cellStyleXfs>
  <cellXfs count="115">
    <xf numFmtId="0" fontId="0" fillId="0" borderId="0" xfId="0"/>
    <xf numFmtId="0" fontId="3" fillId="0" borderId="0" xfId="0" applyFont="1"/>
    <xf numFmtId="0" fontId="6" fillId="0" borderId="0" xfId="0" applyFont="1"/>
    <xf numFmtId="0" fontId="10" fillId="0" borderId="0" xfId="0" applyFont="1"/>
    <xf numFmtId="0" fontId="9" fillId="0" borderId="0" xfId="0" applyFont="1"/>
    <xf numFmtId="0" fontId="11" fillId="0" borderId="0" xfId="0" applyFont="1" applyAlignment="1">
      <alignment horizontal="right" vertical="top"/>
    </xf>
    <xf numFmtId="0" fontId="12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165" fontId="9" fillId="0" borderId="0" xfId="0" applyNumberFormat="1" applyFont="1"/>
    <xf numFmtId="0" fontId="17" fillId="0" borderId="6" xfId="0" applyFont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165" fontId="0" fillId="2" borderId="8" xfId="0" applyNumberFormat="1" applyFill="1" applyBorder="1" applyAlignment="1">
      <alignment horizontal="center" vertical="center" wrapText="1"/>
    </xf>
    <xf numFmtId="9" fontId="0" fillId="2" borderId="8" xfId="5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7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21" fillId="0" borderId="10" xfId="0" applyFont="1" applyBorder="1" applyAlignment="1">
      <alignment horizontal="left" vertical="center" wrapText="1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164" fontId="23" fillId="0" borderId="8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24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vertical="center" wrapText="1"/>
      <protection locked="0"/>
    </xf>
    <xf numFmtId="167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7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0" fontId="10" fillId="0" borderId="0" xfId="0" quotePrefix="1" applyFont="1" applyAlignment="1">
      <alignment vertical="center"/>
    </xf>
    <xf numFmtId="49" fontId="31" fillId="0" borderId="1" xfId="0" applyNumberFormat="1" applyFont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Border="1" applyAlignment="1" applyProtection="1">
      <alignment vertical="center" wrapText="1"/>
      <protection locked="0"/>
    </xf>
    <xf numFmtId="0" fontId="24" fillId="0" borderId="12" xfId="0" applyFont="1" applyBorder="1" applyAlignment="1">
      <alignment horizontal="center"/>
    </xf>
    <xf numFmtId="0" fontId="32" fillId="5" borderId="10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25" fillId="0" borderId="0" xfId="0" applyFont="1"/>
    <xf numFmtId="0" fontId="34" fillId="0" borderId="0" xfId="0" applyFont="1"/>
    <xf numFmtId="0" fontId="36" fillId="0" borderId="0" xfId="458"/>
    <xf numFmtId="0" fontId="37" fillId="0" borderId="0" xfId="458" applyFont="1" applyAlignment="1">
      <alignment vertical="center"/>
    </xf>
    <xf numFmtId="0" fontId="37" fillId="0" borderId="0" xfId="458" applyFont="1" applyAlignment="1">
      <alignment vertical="center" wrapText="1"/>
    </xf>
    <xf numFmtId="0" fontId="38" fillId="0" borderId="0" xfId="458" applyFont="1" applyAlignment="1">
      <alignment horizontal="left" vertical="center" wrapText="1"/>
    </xf>
    <xf numFmtId="0" fontId="37" fillId="0" borderId="23" xfId="458" applyFont="1" applyBorder="1" applyAlignment="1">
      <alignment vertical="center" wrapText="1"/>
    </xf>
    <xf numFmtId="0" fontId="37" fillId="0" borderId="23" xfId="458" applyFont="1" applyBorder="1" applyAlignment="1">
      <alignment vertical="center"/>
    </xf>
    <xf numFmtId="0" fontId="39" fillId="0" borderId="23" xfId="458" applyFont="1" applyBorder="1" applyAlignment="1">
      <alignment vertical="center" wrapText="1"/>
    </xf>
    <xf numFmtId="0" fontId="37" fillId="0" borderId="24" xfId="458" applyFont="1" applyBorder="1" applyAlignment="1">
      <alignment vertical="center" wrapText="1"/>
    </xf>
    <xf numFmtId="0" fontId="37" fillId="0" borderId="25" xfId="458" applyFont="1" applyBorder="1" applyAlignment="1">
      <alignment vertical="center" wrapText="1"/>
    </xf>
    <xf numFmtId="0" fontId="40" fillId="0" borderId="23" xfId="458" applyFont="1" applyBorder="1" applyAlignment="1">
      <alignment horizontal="center" vertical="center" wrapText="1"/>
    </xf>
    <xf numFmtId="0" fontId="40" fillId="0" borderId="26" xfId="458" applyFont="1" applyBorder="1" applyAlignment="1">
      <alignment horizontal="center" vertical="center" wrapText="1"/>
    </xf>
    <xf numFmtId="0" fontId="40" fillId="0" borderId="25" xfId="458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166" fontId="1" fillId="4" borderId="9" xfId="5" applyNumberFormat="1" applyFont="1" applyFill="1" applyBorder="1" applyAlignment="1" applyProtection="1">
      <alignment horizontal="center" vertical="center"/>
    </xf>
    <xf numFmtId="0" fontId="45" fillId="0" borderId="0" xfId="0" applyFont="1" applyAlignment="1">
      <alignment horizontal="left" wrapText="1"/>
    </xf>
    <xf numFmtId="0" fontId="22" fillId="0" borderId="20" xfId="0" applyFont="1" applyBorder="1" applyAlignment="1" applyProtection="1">
      <alignment vertical="center" wrapText="1"/>
      <protection locked="0"/>
    </xf>
    <xf numFmtId="0" fontId="22" fillId="0" borderId="2" xfId="0" applyFont="1" applyBorder="1" applyAlignment="1" applyProtection="1">
      <alignment vertical="center" wrapText="1"/>
      <protection locked="0"/>
    </xf>
    <xf numFmtId="0" fontId="22" fillId="0" borderId="21" xfId="0" applyFont="1" applyBorder="1" applyAlignment="1" applyProtection="1">
      <alignment vertical="center" wrapText="1"/>
      <protection locked="0"/>
    </xf>
    <xf numFmtId="0" fontId="19" fillId="0" borderId="16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1" fillId="0" borderId="14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left" vertical="center" wrapText="1"/>
      <protection locked="0"/>
    </xf>
    <xf numFmtId="0" fontId="22" fillId="0" borderId="21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1" fillId="0" borderId="21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9" fontId="0" fillId="2" borderId="3" xfId="5" applyFont="1" applyFill="1" applyBorder="1" applyAlignment="1" applyProtection="1">
      <alignment horizontal="center" vertical="center" wrapText="1"/>
    </xf>
    <xf numFmtId="9" fontId="0" fillId="2" borderId="7" xfId="5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</cellXfs>
  <cellStyles count="459">
    <cellStyle name="Hiperlink" xfId="184" builtinId="8" hidden="1"/>
    <cellStyle name="Hiperlink" xfId="194" builtinId="8" hidden="1"/>
    <cellStyle name="Hiperlink" xfId="208" builtinId="8" hidden="1"/>
    <cellStyle name="Hiperlink" xfId="268" builtinId="8" hidden="1"/>
    <cellStyle name="Hiperlink" xfId="248" builtinId="8" hidden="1"/>
    <cellStyle name="Hiperlink" xfId="292" builtinId="8" hidden="1"/>
    <cellStyle name="Hiperlink" xfId="415" builtinId="8" hidden="1"/>
    <cellStyle name="Hiperlink" xfId="386" builtinId="8" hidden="1"/>
    <cellStyle name="Hiperlink" xfId="362" builtinId="8" hidden="1"/>
    <cellStyle name="Hiperlink" xfId="338" builtinId="8" hidden="1"/>
    <cellStyle name="Hiperlink" xfId="312" builtinId="8" hidden="1"/>
    <cellStyle name="Hiperlink" xfId="288" builtinId="8" hidden="1"/>
    <cellStyle name="Hiperlink" xfId="382" builtinId="8" hidden="1"/>
    <cellStyle name="Hiperlink" xfId="92" builtinId="8" hidden="1"/>
    <cellStyle name="Hiperlink" xfId="164" builtinId="8" hidden="1"/>
    <cellStyle name="Hiperlink" xfId="70" builtinId="8" hidden="1"/>
    <cellStyle name="Hiperlink" xfId="16" builtinId="8" hidden="1"/>
    <cellStyle name="Hiperlink" xfId="20" builtinId="8" hidden="1"/>
    <cellStyle name="Hiperlink" xfId="62" builtinId="8" hidden="1"/>
    <cellStyle name="Hiperlink" xfId="40" builtinId="8" hidden="1"/>
    <cellStyle name="Hiperlink" xfId="172" builtinId="8" hidden="1"/>
    <cellStyle name="Hiperlink" xfId="148" builtinId="8" hidden="1"/>
    <cellStyle name="Hiperlink" xfId="124" builtinId="8" hidden="1"/>
    <cellStyle name="Hiperlink" xfId="98" builtinId="8" hidden="1"/>
    <cellStyle name="Hiperlink" xfId="182" builtinId="8" hidden="1"/>
    <cellStyle name="Hiperlink" xfId="435" builtinId="8" hidden="1"/>
    <cellStyle name="Hiperlink" xfId="366" builtinId="8" hidden="1"/>
    <cellStyle name="Hiperlink" xfId="310" builtinId="8" hidden="1"/>
    <cellStyle name="Hiperlink" xfId="262" builtinId="8" hidden="1"/>
    <cellStyle name="Hiperlink" xfId="334" builtinId="8" hidden="1"/>
    <cellStyle name="Hiperlink" xfId="441" builtinId="8" hidden="1"/>
    <cellStyle name="Hiperlink" xfId="453" builtinId="8" hidden="1"/>
    <cellStyle name="Hiperlink" xfId="423" builtinId="8" hidden="1"/>
    <cellStyle name="Hiperlink" xfId="431" builtinId="8" hidden="1"/>
    <cellStyle name="Hiperlink" xfId="445" builtinId="8" hidden="1"/>
    <cellStyle name="Hiperlink" xfId="374" builtinId="8" hidden="1"/>
    <cellStyle name="Hiperlink" xfId="238" builtinId="8" hidden="1"/>
    <cellStyle name="Hiperlink" xfId="302" builtinId="8" hidden="1"/>
    <cellStyle name="Hiperlink" xfId="358" builtinId="8" hidden="1"/>
    <cellStyle name="Hiperlink" xfId="411" builtinId="8" hidden="1"/>
    <cellStyle name="Hiperlink" xfId="206" builtinId="8" hidden="1"/>
    <cellStyle name="Hiperlink" xfId="94" builtinId="8" hidden="1"/>
    <cellStyle name="Hiperlink" xfId="116" builtinId="8" hidden="1"/>
    <cellStyle name="Hiperlink" xfId="142" builtinId="8" hidden="1"/>
    <cellStyle name="Hiperlink" xfId="168" builtinId="8" hidden="1"/>
    <cellStyle name="Hiperlink" xfId="102" builtinId="8" hidden="1"/>
    <cellStyle name="Hiperlink" xfId="56" builtinId="8" hidden="1"/>
    <cellStyle name="Hiperlink" xfId="38" builtinId="8" hidden="1"/>
    <cellStyle name="Hiperlink" xfId="10" builtinId="8" hidden="1"/>
    <cellStyle name="Hiperlink" xfId="30" builtinId="8" hidden="1"/>
    <cellStyle name="Hiperlink" xfId="150" builtinId="8" hidden="1"/>
    <cellStyle name="Hiperlink" xfId="110" builtinId="8" hidden="1"/>
    <cellStyle name="Hiperlink" xfId="318" builtinId="8" hidden="1"/>
    <cellStyle name="Hiperlink" xfId="282" builtinId="8" hidden="1"/>
    <cellStyle name="Hiperlink" xfId="306" builtinId="8" hidden="1"/>
    <cellStyle name="Hiperlink" xfId="330" builtinId="8" hidden="1"/>
    <cellStyle name="Hiperlink" xfId="354" builtinId="8" hidden="1"/>
    <cellStyle name="Hiperlink" xfId="380" builtinId="8" hidden="1"/>
    <cellStyle name="Hiperlink" xfId="409" builtinId="8" hidden="1"/>
    <cellStyle name="Hiperlink" xfId="336" builtinId="8" hidden="1"/>
    <cellStyle name="Hiperlink" xfId="242" builtinId="8" hidden="1"/>
    <cellStyle name="Hiperlink" xfId="264" builtinId="8" hidden="1"/>
    <cellStyle name="Hiperlink" xfId="202" builtinId="8" hidden="1"/>
    <cellStyle name="Hiperlink" xfId="224" builtinId="8" hidden="1"/>
    <cellStyle name="Hiperlink" xfId="180" builtinId="8" hidden="1"/>
    <cellStyle name="Hiperlink" xfId="192" builtinId="8" hidden="1"/>
    <cellStyle name="Hiperlink" xfId="204" builtinId="8" hidden="1"/>
    <cellStyle name="Hiperlink" xfId="266" builtinId="8" hidden="1"/>
    <cellStyle name="Hiperlink" xfId="244" builtinId="8" hidden="1"/>
    <cellStyle name="Hiperlink" xfId="314" builtinId="8" hidden="1"/>
    <cellStyle name="Hiperlink" xfId="413" builtinId="8" hidden="1"/>
    <cellStyle name="Hiperlink" xfId="384" builtinId="8" hidden="1"/>
    <cellStyle name="Hiperlink" xfId="360" builtinId="8" hidden="1"/>
    <cellStyle name="Hiperlink" xfId="332" builtinId="8" hidden="1"/>
    <cellStyle name="Hiperlink" xfId="308" builtinId="8" hidden="1"/>
    <cellStyle name="Hiperlink" xfId="284" builtinId="8" hidden="1"/>
    <cellStyle name="Hiperlink" xfId="350" builtinId="8" hidden="1"/>
    <cellStyle name="Hiperlink" xfId="100" builtinId="8" hidden="1"/>
    <cellStyle name="Hiperlink" xfId="174" builtinId="8" hidden="1"/>
    <cellStyle name="Hiperlink" xfId="22" builtinId="8" hidden="1"/>
    <cellStyle name="Hiperlink" xfId="14" builtinId="8" hidden="1"/>
    <cellStyle name="Hiperlink" xfId="140" builtinId="8" hidden="1"/>
    <cellStyle name="Hiperlink" xfId="158" builtinId="8" hidden="1"/>
    <cellStyle name="Hiperlink" xfId="176" builtinId="8" hidden="1"/>
    <cellStyle name="Hiperlink" xfId="118" builtinId="8" hidden="1"/>
    <cellStyle name="Hiperlink" xfId="48" builtinId="8" hidden="1"/>
    <cellStyle name="Hiperlink" xfId="64" builtinId="8" hidden="1"/>
    <cellStyle name="Hiperlink" xfId="76" builtinId="8" hidden="1"/>
    <cellStyle name="Hiperlink" xfId="28" builtinId="8" hidden="1"/>
    <cellStyle name="Hiperlink" xfId="18" builtinId="8" hidden="1"/>
    <cellStyle name="Hiperlink" xfId="36" builtinId="8" hidden="1"/>
    <cellStyle name="Hiperlink" xfId="144" builtinId="8" hidden="1"/>
    <cellStyle name="Hiperlink" xfId="104" builtinId="8" hidden="1"/>
    <cellStyle name="Hiperlink" xfId="114" builtinId="8" hidden="1"/>
    <cellStyle name="Hiperlink" xfId="126" builtinId="8" hidden="1"/>
    <cellStyle name="Hiperlink" xfId="78" builtinId="8" hidden="1"/>
    <cellStyle name="Hiperlink" xfId="198" builtinId="8" hidden="1"/>
    <cellStyle name="Hiperlink" xfId="214" builtinId="8" hidden="1"/>
    <cellStyle name="Hiperlink" xfId="84" builtinId="8" hidden="1"/>
    <cellStyle name="Hiperlink" xfId="96" builtinId="8" hidden="1"/>
    <cellStyle name="Hiperlink" xfId="122" builtinId="8" hidden="1"/>
    <cellStyle name="Hiperlink" xfId="108" builtinId="8" hidden="1"/>
    <cellStyle name="Hiperlink" xfId="90" builtinId="8" hidden="1"/>
    <cellStyle name="Hiperlink" xfId="170" builtinId="8" hidden="1"/>
    <cellStyle name="Hiperlink" xfId="58" builtinId="8" hidden="1"/>
    <cellStyle name="Hiperlink" xfId="34" builtinId="8" hidden="1"/>
    <cellStyle name="Hiperlink" xfId="24" builtinId="8" hidden="1"/>
    <cellStyle name="Hiperlink" xfId="72" builtinId="8" hidden="1"/>
    <cellStyle name="Hiperlink" xfId="54" builtinId="8" hidden="1"/>
    <cellStyle name="Hiperlink" xfId="42" builtinId="8" hidden="1"/>
    <cellStyle name="Hiperlink" xfId="166" builtinId="8" hidden="1"/>
    <cellStyle name="Hiperlink" xfId="162" builtinId="8" hidden="1"/>
    <cellStyle name="Hiperlink" xfId="152" builtinId="8" hidden="1"/>
    <cellStyle name="Hiperlink" xfId="132" builtinId="8" hidden="1"/>
    <cellStyle name="Hiperlink" xfId="1" builtinId="8" hidden="1"/>
    <cellStyle name="Hiperlink" xfId="52" builtinId="8" hidden="1"/>
    <cellStyle name="Hiperlink" xfId="138" builtinId="8" hidden="1"/>
    <cellStyle name="Hiperlink" xfId="222" builtinId="8" hidden="1"/>
    <cellStyle name="Hiperlink" xfId="447" builtinId="8" hidden="1"/>
    <cellStyle name="Hiperlink" xfId="298" builtinId="8" hidden="1"/>
    <cellStyle name="Hiperlink" xfId="322" builtinId="8" hidden="1"/>
    <cellStyle name="Hiperlink" xfId="346" builtinId="8" hidden="1"/>
    <cellStyle name="Hiperlink" xfId="370" builtinId="8" hidden="1"/>
    <cellStyle name="Hiperlink" xfId="394" builtinId="8" hidden="1"/>
    <cellStyle name="Hiperlink" xfId="405" builtinId="8" hidden="1"/>
    <cellStyle name="Hiperlink" xfId="234" builtinId="8" hidden="1"/>
    <cellStyle name="Hiperlink" xfId="256" builtinId="8" hidden="1"/>
    <cellStyle name="Hiperlink" xfId="280" builtinId="8" hidden="1"/>
    <cellStyle name="Hiperlink" xfId="216" builtinId="8" hidden="1"/>
    <cellStyle name="Hiperlink" xfId="186" builtinId="8" hidden="1"/>
    <cellStyle name="Hiperlink" xfId="200" builtinId="8" hidden="1"/>
    <cellStyle name="Hiperlink" xfId="212" builtinId="8" hidden="1"/>
    <cellStyle name="Hiperlink" xfId="276" builtinId="8" hidden="1"/>
    <cellStyle name="Hiperlink" xfId="252" builtinId="8" hidden="1"/>
    <cellStyle name="Hiperlink" xfId="232" builtinId="8" hidden="1"/>
    <cellStyle name="Hiperlink" xfId="421" builtinId="8" hidden="1"/>
    <cellStyle name="Hiperlink" xfId="392" builtinId="8" hidden="1"/>
    <cellStyle name="Hiperlink" xfId="368" builtinId="8" hidden="1"/>
    <cellStyle name="Hiperlink" xfId="344" builtinId="8" hidden="1"/>
    <cellStyle name="Hiperlink" xfId="320" builtinId="8" hidden="1"/>
    <cellStyle name="Hiperlink" xfId="296" builtinId="8" hidden="1"/>
    <cellStyle name="Hiperlink" xfId="451" builtinId="8" hidden="1"/>
    <cellStyle name="Hiperlink" xfId="190" builtinId="8" hidden="1"/>
    <cellStyle name="Hiperlink" xfId="146" builtinId="8" hidden="1"/>
    <cellStyle name="Hiperlink" xfId="60" builtinId="8" hidden="1"/>
    <cellStyle name="Hiperlink" xfId="3" builtinId="8" hidden="1"/>
    <cellStyle name="Hiperlink" xfId="26" builtinId="8" hidden="1"/>
    <cellStyle name="Hiperlink" xfId="66" builtinId="8" hidden="1"/>
    <cellStyle name="Hiperlink" xfId="46" builtinId="8" hidden="1"/>
    <cellStyle name="Hiperlink" xfId="178" builtinId="8" hidden="1"/>
    <cellStyle name="Hiperlink" xfId="154" builtinId="8" hidden="1"/>
    <cellStyle name="Hiperlink" xfId="130" builtinId="8" hidden="1"/>
    <cellStyle name="Hiperlink" xfId="106" builtinId="8" hidden="1"/>
    <cellStyle name="Hiperlink" xfId="80" builtinId="8" hidden="1"/>
    <cellStyle name="Hiperlink" xfId="443" builtinId="8" hidden="1"/>
    <cellStyle name="Hiperlink" xfId="390" builtinId="8" hidden="1"/>
    <cellStyle name="Hiperlink" xfId="326" builtinId="8" hidden="1"/>
    <cellStyle name="Hiperlink" xfId="270" builtinId="8" hidden="1"/>
    <cellStyle name="Hiperlink" xfId="294" builtinId="8" hidden="1"/>
    <cellStyle name="Hiperlink" xfId="439" builtinId="8" hidden="1"/>
    <cellStyle name="Hiperlink" xfId="455" builtinId="8" hidden="1"/>
    <cellStyle name="Hiperlink" xfId="429" builtinId="8" hidden="1"/>
    <cellStyle name="Hiperlink" xfId="433" builtinId="8" hidden="1"/>
    <cellStyle name="Hiperlink" xfId="449" builtinId="8" hidden="1"/>
    <cellStyle name="Hiperlink" xfId="427" builtinId="8" hidden="1"/>
    <cellStyle name="Hiperlink" xfId="246" builtinId="8" hidden="1"/>
    <cellStyle name="Hiperlink" xfId="278" builtinId="8" hidden="1"/>
    <cellStyle name="Hiperlink" xfId="342" builtinId="8" hidden="1"/>
    <cellStyle name="Hiperlink" xfId="403" builtinId="8" hidden="1"/>
    <cellStyle name="Hiperlink" xfId="230" builtinId="8" hidden="1"/>
    <cellStyle name="Hiperlink" xfId="88" builtinId="8" hidden="1"/>
    <cellStyle name="Hiperlink" xfId="112" builtinId="8" hidden="1"/>
    <cellStyle name="Hiperlink" xfId="136" builtinId="8" hidden="1"/>
    <cellStyle name="Hiperlink" xfId="160" builtinId="8" hidden="1"/>
    <cellStyle name="Hiperlink" xfId="134" builtinId="8" hidden="1"/>
    <cellStyle name="Hiperlink" xfId="50" builtinId="8" hidden="1"/>
    <cellStyle name="Hiperlink" xfId="74" builtinId="8" hidden="1"/>
    <cellStyle name="Hiperlink" xfId="32" builtinId="8" hidden="1"/>
    <cellStyle name="Hiperlink" xfId="8" builtinId="8" hidden="1"/>
    <cellStyle name="Hiperlink" xfId="44" builtinId="8" hidden="1"/>
    <cellStyle name="Hiperlink" xfId="128" builtinId="8" hidden="1"/>
    <cellStyle name="Hiperlink" xfId="254" builtinId="8" hidden="1"/>
    <cellStyle name="Hiperlink" xfId="437" builtinId="8" hidden="1"/>
    <cellStyle name="Hiperlink" xfId="300" builtinId="8" hidden="1"/>
    <cellStyle name="Hiperlink" xfId="324" builtinId="8" hidden="1"/>
    <cellStyle name="Hiperlink" xfId="348" builtinId="8" hidden="1"/>
    <cellStyle name="Hiperlink" xfId="372" builtinId="8" hidden="1"/>
    <cellStyle name="Hiperlink" xfId="401" builtinId="8" hidden="1"/>
    <cellStyle name="Hiperlink" xfId="378" builtinId="8" hidden="1"/>
    <cellStyle name="Hiperlink" xfId="236" builtinId="8" hidden="1"/>
    <cellStyle name="Hiperlink" xfId="258" builtinId="8" hidden="1"/>
    <cellStyle name="Hiperlink" xfId="272" builtinId="8" hidden="1"/>
    <cellStyle name="Hiperlink" xfId="218" builtinId="8" hidden="1"/>
    <cellStyle name="Hiperlink" xfId="188" builtinId="8" hidden="1"/>
    <cellStyle name="Hiperlink" xfId="196" builtinId="8" hidden="1"/>
    <cellStyle name="Hiperlink" xfId="290" builtinId="8" hidden="1"/>
    <cellStyle name="Hiperlink" xfId="304" builtinId="8" hidden="1"/>
    <cellStyle name="Hiperlink" xfId="328" builtinId="8" hidden="1"/>
    <cellStyle name="Hiperlink" xfId="340" builtinId="8" hidden="1"/>
    <cellStyle name="Hiperlink" xfId="352" builtinId="8" hidden="1"/>
    <cellStyle name="Hiperlink" xfId="376" builtinId="8" hidden="1"/>
    <cellStyle name="Hiperlink" xfId="388" builtinId="8" hidden="1"/>
    <cellStyle name="Hiperlink" xfId="407" builtinId="8" hidden="1"/>
    <cellStyle name="Hiperlink" xfId="356" builtinId="8" hidden="1"/>
    <cellStyle name="Hiperlink" xfId="226" builtinId="8" hidden="1"/>
    <cellStyle name="Hiperlink" xfId="240" builtinId="8" hidden="1"/>
    <cellStyle name="Hiperlink" xfId="260" builtinId="8" hidden="1"/>
    <cellStyle name="Hiperlink" xfId="274" builtinId="8" hidden="1"/>
    <cellStyle name="Hiperlink" xfId="228" builtinId="8" hidden="1"/>
    <cellStyle name="Hiperlink" xfId="220" builtinId="8" hidden="1"/>
    <cellStyle name="Hiperlink" xfId="210" builtinId="8" hidden="1"/>
    <cellStyle name="Hiperlink" xfId="250" builtinId="8" hidden="1"/>
    <cellStyle name="Hiperlink" xfId="417" builtinId="8" hidden="1"/>
    <cellStyle name="Hiperlink" xfId="364" builtinId="8" hidden="1"/>
    <cellStyle name="Hiperlink" xfId="316" builtinId="8" hidden="1"/>
    <cellStyle name="Hiperlink" xfId="156" builtinId="8" hidden="1"/>
    <cellStyle name="Hiperlink" xfId="120" builtinId="8" hidden="1"/>
    <cellStyle name="Hiperlink" xfId="82" builtinId="8" hidden="1"/>
    <cellStyle name="Hiperlink" xfId="286" builtinId="8" hidden="1"/>
    <cellStyle name="Hiperlink" xfId="425" builtinId="8" hidden="1"/>
    <cellStyle name="Hiperlink" xfId="419" builtinId="8" hidden="1"/>
    <cellStyle name="Hiperlink" xfId="68" builtinId="8" hidden="1"/>
    <cellStyle name="Hiperlink" xfId="86" builtinId="8" hidden="1"/>
    <cellStyle name="Hiperlink" xfId="12" builtinId="8" hidden="1"/>
    <cellStyle name="Hiperlink" xfId="6" builtinId="8" hidden="1"/>
    <cellStyle name="Hiperlink Visitado" xfId="377" builtinId="9" hidden="1"/>
    <cellStyle name="Hiperlink Visitado" xfId="393" builtinId="9" hidden="1"/>
    <cellStyle name="Hiperlink Visitado" xfId="404" builtinId="9" hidden="1"/>
    <cellStyle name="Hiperlink Visitado" xfId="420" builtinId="9" hidden="1"/>
    <cellStyle name="Hiperlink Visitado" xfId="428" builtinId="9" hidden="1"/>
    <cellStyle name="Hiperlink Visitado" xfId="454" builtinId="9" hidden="1"/>
    <cellStyle name="Hiperlink Visitado" xfId="446" builtinId="9" hidden="1"/>
    <cellStyle name="Hiperlink Visitado" xfId="438" builtinId="9" hidden="1"/>
    <cellStyle name="Hiperlink Visitado" xfId="273" builtinId="9" hidden="1"/>
    <cellStyle name="Hiperlink Visitado" xfId="281" builtinId="9" hidden="1"/>
    <cellStyle name="Hiperlink Visitado" xfId="297" builtinId="9" hidden="1"/>
    <cellStyle name="Hiperlink Visitado" xfId="313" builtinId="9" hidden="1"/>
    <cellStyle name="Hiperlink Visitado" xfId="329" builtinId="9" hidden="1"/>
    <cellStyle name="Hiperlink Visitado" xfId="233" builtinId="9" hidden="1"/>
    <cellStyle name="Hiperlink Visitado" xfId="257" builtinId="9" hidden="1"/>
    <cellStyle name="Hiperlink Visitado" xfId="217" builtinId="9" hidden="1"/>
    <cellStyle name="Hiperlink Visitado" xfId="225" builtinId="9" hidden="1"/>
    <cellStyle name="Hiperlink Visitado" xfId="209" builtinId="9" hidden="1"/>
    <cellStyle name="Hiperlink Visitado" xfId="249" builtinId="9" hidden="1"/>
    <cellStyle name="Hiperlink Visitado" xfId="321" builtinId="9" hidden="1"/>
    <cellStyle name="Hiperlink Visitado" xfId="444" builtinId="9" hidden="1"/>
    <cellStyle name="Hiperlink Visitado" xfId="452" builtinId="9" hidden="1"/>
    <cellStyle name="Hiperlink Visitado" xfId="412" builtinId="9" hidden="1"/>
    <cellStyle name="Hiperlink Visitado" xfId="353" builtinId="9" hidden="1"/>
    <cellStyle name="Hiperlink Visitado" xfId="347" builtinId="9" hidden="1"/>
    <cellStyle name="Hiperlink Visitado" xfId="91" builtinId="9" hidden="1"/>
    <cellStyle name="Hiperlink Visitado" xfId="115" builtinId="9" hidden="1"/>
    <cellStyle name="Hiperlink Visitado" xfId="147" builtinId="9" hidden="1"/>
    <cellStyle name="Hiperlink Visitado" xfId="187" builtinId="9" hidden="1"/>
    <cellStyle name="Hiperlink Visitado" xfId="259" builtinId="9" hidden="1"/>
    <cellStyle name="Hiperlink Visitado" xfId="299" builtinId="9" hidden="1"/>
    <cellStyle name="Hiperlink Visitado" xfId="331" builtinId="9" hidden="1"/>
    <cellStyle name="Hiperlink Visitado" xfId="399" builtinId="9" hidden="1"/>
    <cellStyle name="Hiperlink Visitado" xfId="49" builtinId="9" hidden="1"/>
    <cellStyle name="Hiperlink Visitado" xfId="11" builtinId="9" hidden="1"/>
    <cellStyle name="Hiperlink Visitado" xfId="231" builtinId="9" hidden="1"/>
    <cellStyle name="Hiperlink Visitado" xfId="359" builtinId="9" hidden="1"/>
    <cellStyle name="Hiperlink Visitado" xfId="432" builtinId="9" hidden="1"/>
    <cellStyle name="Hiperlink Visitado" xfId="117" builtinId="9" hidden="1"/>
    <cellStyle name="Hiperlink Visitado" xfId="173" builtinId="9" hidden="1"/>
    <cellStyle name="Hiperlink Visitado" xfId="69" builtinId="9" hidden="1"/>
    <cellStyle name="Hiperlink Visitado" xfId="125" builtinId="9" hidden="1"/>
    <cellStyle name="Hiperlink Visitado" xfId="193" builtinId="9" hidden="1"/>
    <cellStyle name="Hiperlink Visitado" xfId="165" builtinId="9" hidden="1"/>
    <cellStyle name="Hiperlink Visitado" xfId="223" builtinId="9" hidden="1"/>
    <cellStyle name="Hiperlink Visitado" xfId="239" builtinId="9" hidden="1"/>
    <cellStyle name="Hiperlink Visitado" xfId="247" builtinId="9" hidden="1"/>
    <cellStyle name="Hiperlink Visitado" xfId="271" builtinId="9" hidden="1"/>
    <cellStyle name="Hiperlink Visitado" xfId="279" builtinId="9" hidden="1"/>
    <cellStyle name="Hiperlink Visitado" xfId="287" builtinId="9" hidden="1"/>
    <cellStyle name="Hiperlink Visitado" xfId="319" builtinId="9" hidden="1"/>
    <cellStyle name="Hiperlink Visitado" xfId="335" builtinId="9" hidden="1"/>
    <cellStyle name="Hiperlink Visitado" xfId="343" builtinId="9" hidden="1"/>
    <cellStyle name="Hiperlink Visitado" xfId="367" builtinId="9" hidden="1"/>
    <cellStyle name="Hiperlink Visitado" xfId="375" builtinId="9" hidden="1"/>
    <cellStyle name="Hiperlink Visitado" xfId="397" builtinId="9" hidden="1"/>
    <cellStyle name="Hiperlink Visitado" xfId="410" builtinId="9" hidden="1"/>
    <cellStyle name="Hiperlink Visitado" xfId="426" builtinId="9" hidden="1"/>
    <cellStyle name="Hiperlink Visitado" xfId="434" builtinId="9" hidden="1"/>
    <cellStyle name="Hiperlink Visitado" xfId="456" builtinId="9" hidden="1"/>
    <cellStyle name="Hiperlink Visitado" xfId="440" builtinId="9" hidden="1"/>
    <cellStyle name="Hiperlink Visitado" xfId="424" builtinId="9" hidden="1"/>
    <cellStyle name="Hiperlink Visitado" xfId="408" builtinId="9" hidden="1"/>
    <cellStyle name="Hiperlink Visitado" xfId="396" builtinId="9" hidden="1"/>
    <cellStyle name="Hiperlink Visitado" xfId="389" builtinId="9" hidden="1"/>
    <cellStyle name="Hiperlink Visitado" xfId="357" builtinId="9" hidden="1"/>
    <cellStyle name="Hiperlink Visitado" xfId="349" builtinId="9" hidden="1"/>
    <cellStyle name="Hiperlink Visitado" xfId="333" builtinId="9" hidden="1"/>
    <cellStyle name="Hiperlink Visitado" xfId="317" builtinId="9" hidden="1"/>
    <cellStyle name="Hiperlink Visitado" xfId="301" builtinId="9" hidden="1"/>
    <cellStyle name="Hiperlink Visitado" xfId="293" builtinId="9" hidden="1"/>
    <cellStyle name="Hiperlink Visitado" xfId="261" builtinId="9" hidden="1"/>
    <cellStyle name="Hiperlink Visitado" xfId="253" builtinId="9" hidden="1"/>
    <cellStyle name="Hiperlink Visitado" xfId="237" builtinId="9" hidden="1"/>
    <cellStyle name="Hiperlink Visitado" xfId="221" builtinId="9" hidden="1"/>
    <cellStyle name="Hiperlink Visitado" xfId="205" builtinId="9" hidden="1"/>
    <cellStyle name="Hiperlink Visitado" xfId="113" builtinId="9" hidden="1"/>
    <cellStyle name="Hiperlink Visitado" xfId="285" builtinId="9" hidden="1"/>
    <cellStyle name="Hiperlink Visitado" xfId="365" builtinId="9" hidden="1"/>
    <cellStyle name="Hiperlink Visitado" xfId="448" builtinId="9" hidden="1"/>
    <cellStyle name="Hiperlink Visitado" xfId="303" builtinId="9" hidden="1"/>
    <cellStyle name="Hiperlink Visitado" xfId="215" builtinId="9" hidden="1"/>
    <cellStyle name="Hiperlink Visitado" xfId="57" builtinId="9" hidden="1"/>
    <cellStyle name="Hiperlink Visitado" xfId="45" builtinId="9" hidden="1"/>
    <cellStyle name="Hiperlink Visitado" xfId="35" builtinId="9" hidden="1"/>
    <cellStyle name="Hiperlink Visitado" xfId="29" builtinId="9" hidden="1"/>
    <cellStyle name="Hiperlink Visitado" xfId="79" builtinId="9" hidden="1"/>
    <cellStyle name="Hiperlink Visitado" xfId="87" builtinId="9" hidden="1"/>
    <cellStyle name="Hiperlink Visitado" xfId="95" builtinId="9" hidden="1"/>
    <cellStyle name="Hiperlink Visitado" xfId="119" builtinId="9" hidden="1"/>
    <cellStyle name="Hiperlink Visitado" xfId="143" builtinId="9" hidden="1"/>
    <cellStyle name="Hiperlink Visitado" xfId="151" builtinId="9" hidden="1"/>
    <cellStyle name="Hiperlink Visitado" xfId="175" builtinId="9" hidden="1"/>
    <cellStyle name="Hiperlink Visitado" xfId="183" builtinId="9" hidden="1"/>
    <cellStyle name="Hiperlink Visitado" xfId="191" builtinId="9" hidden="1"/>
    <cellStyle name="Hiperlink Visitado" xfId="127" builtinId="9" hidden="1"/>
    <cellStyle name="Hiperlink Visitado" xfId="15" builtinId="9" hidden="1"/>
    <cellStyle name="Hiperlink Visitado" xfId="9" builtinId="9" hidden="1"/>
    <cellStyle name="Hiperlink Visitado" xfId="7" builtinId="9" hidden="1"/>
    <cellStyle name="Hiperlink Visitado" xfId="21" builtinId="9" hidden="1"/>
    <cellStyle name="Hiperlink Visitado" xfId="17" builtinId="9" hidden="1"/>
    <cellStyle name="Hiperlink Visitado" xfId="47" builtinId="9" hidden="1"/>
    <cellStyle name="Hiperlink Visitado" xfId="63" builtinId="9" hidden="1"/>
    <cellStyle name="Hiperlink Visitado" xfId="65" builtinId="9" hidden="1"/>
    <cellStyle name="Hiperlink Visitado" xfId="23" builtinId="9" hidden="1"/>
    <cellStyle name="Hiperlink Visitado" xfId="13" builtinId="9" hidden="1"/>
    <cellStyle name="Hiperlink Visitado" xfId="53" builtinId="9" hidden="1"/>
    <cellStyle name="Hiperlink Visitado" xfId="43" builtinId="9" hidden="1"/>
    <cellStyle name="Hiperlink Visitado" xfId="37" builtinId="9" hidden="1"/>
    <cellStyle name="Hiperlink Visitado" xfId="59" builtinId="9" hidden="1"/>
    <cellStyle name="Hiperlink Visitado" xfId="39" builtinId="9" hidden="1"/>
    <cellStyle name="Hiperlink Visitado" xfId="31" builtinId="9" hidden="1"/>
    <cellStyle name="Hiperlink Visitado" xfId="2" builtinId="9" hidden="1"/>
    <cellStyle name="Hiperlink Visitado" xfId="207" builtinId="9" hidden="1"/>
    <cellStyle name="Hiperlink Visitado" xfId="159" builtinId="9" hidden="1"/>
    <cellStyle name="Hiperlink Visitado" xfId="111" builtinId="9" hidden="1"/>
    <cellStyle name="Hiperlink Visitado" xfId="25" builtinId="9" hidden="1"/>
    <cellStyle name="Hiperlink Visitado" xfId="51" builtinId="9" hidden="1"/>
    <cellStyle name="Hiperlink Visitado" xfId="383" builtinId="9" hidden="1"/>
    <cellStyle name="Hiperlink Visitado" xfId="197" builtinId="9" hidden="1"/>
    <cellStyle name="Hiperlink Visitado" xfId="229" builtinId="9" hidden="1"/>
    <cellStyle name="Hiperlink Visitado" xfId="269" builtinId="9" hidden="1"/>
    <cellStyle name="Hiperlink Visitado" xfId="325" builtinId="9" hidden="1"/>
    <cellStyle name="Hiperlink Visitado" xfId="381" builtinId="9" hidden="1"/>
    <cellStyle name="Hiperlink Visitado" xfId="416" builtinId="9" hidden="1"/>
    <cellStyle name="Hiperlink Visitado" xfId="442" builtinId="9" hidden="1"/>
    <cellStyle name="Hiperlink Visitado" xfId="402" builtinId="9" hidden="1"/>
    <cellStyle name="Hiperlink Visitado" xfId="351" builtinId="9" hidden="1"/>
    <cellStyle name="Hiperlink Visitado" xfId="311" builtinId="9" hidden="1"/>
    <cellStyle name="Hiperlink Visitado" xfId="255" builtinId="9" hidden="1"/>
    <cellStyle name="Hiperlink Visitado" xfId="133" builtinId="9" hidden="1"/>
    <cellStyle name="Hiperlink Visitado" xfId="105" builtinId="9" hidden="1"/>
    <cellStyle name="Hiperlink Visitado" xfId="309" builtinId="9" hidden="1"/>
    <cellStyle name="Hiperlink Visitado" xfId="103" builtinId="9" hidden="1"/>
    <cellStyle name="Hiperlink Visitado" xfId="371" builtinId="9" hidden="1"/>
    <cellStyle name="Hiperlink Visitado" xfId="227" builtinId="9" hidden="1"/>
    <cellStyle name="Hiperlink Visitado" xfId="75" builtinId="9" hidden="1"/>
    <cellStyle name="Hiperlink Visitado" xfId="385" builtinId="9" hidden="1"/>
    <cellStyle name="Hiperlink Visitado" xfId="289" builtinId="9" hidden="1"/>
    <cellStyle name="Hiperlink Visitado" xfId="201" builtinId="9" hidden="1"/>
    <cellStyle name="Hiperlink Visitado" xfId="241" builtinId="9" hidden="1"/>
    <cellStyle name="Hiperlink Visitado" xfId="305" builtinId="9" hidden="1"/>
    <cellStyle name="Hiperlink Visitado" xfId="265" builtinId="9" hidden="1"/>
    <cellStyle name="Hiperlink Visitado" xfId="436" builtinId="9" hidden="1"/>
    <cellStyle name="Hiperlink Visitado" xfId="398" builtinId="9" hidden="1"/>
    <cellStyle name="Hiperlink Visitado" xfId="167" builtinId="9" hidden="1"/>
    <cellStyle name="Hiperlink Visitado" xfId="135" builtinId="9" hidden="1"/>
    <cellStyle name="Hiperlink Visitado" xfId="71" builtinId="9" hidden="1"/>
    <cellStyle name="Hiperlink Visitado" xfId="61" builtinId="9" hidden="1"/>
    <cellStyle name="Hiperlink Visitado" xfId="4" builtinId="9" hidden="1"/>
    <cellStyle name="Hiperlink Visitado" xfId="19" builtinId="9" hidden="1"/>
    <cellStyle name="Hiperlink Visitado" xfId="55" builtinId="9" hidden="1"/>
    <cellStyle name="Hiperlink Visitado" xfId="430" builtinId="9" hidden="1"/>
    <cellStyle name="Hiperlink Visitado" xfId="422" builtinId="9" hidden="1"/>
    <cellStyle name="Hiperlink Visitado" xfId="414" builtinId="9" hidden="1"/>
    <cellStyle name="Hiperlink Visitado" xfId="387" builtinId="9" hidden="1"/>
    <cellStyle name="Hiperlink Visitado" xfId="379" builtinId="9" hidden="1"/>
    <cellStyle name="Hiperlink Visitado" xfId="363" builtinId="9" hidden="1"/>
    <cellStyle name="Hiperlink Visitado" xfId="355" builtinId="9" hidden="1"/>
    <cellStyle name="Hiperlink Visitado" xfId="339" builtinId="9" hidden="1"/>
    <cellStyle name="Hiperlink Visitado" xfId="323" builtinId="9" hidden="1"/>
    <cellStyle name="Hiperlink Visitado" xfId="315" builtinId="9" hidden="1"/>
    <cellStyle name="Hiperlink Visitado" xfId="291" builtinId="9" hidden="1"/>
    <cellStyle name="Hiperlink Visitado" xfId="275" builtinId="9" hidden="1"/>
    <cellStyle name="Hiperlink Visitado" xfId="267" builtinId="9" hidden="1"/>
    <cellStyle name="Hiperlink Visitado" xfId="251" builtinId="9" hidden="1"/>
    <cellStyle name="Hiperlink Visitado" xfId="243" builtinId="9" hidden="1"/>
    <cellStyle name="Hiperlink Visitado" xfId="235" builtinId="9" hidden="1"/>
    <cellStyle name="Hiperlink Visitado" xfId="211" builtinId="9" hidden="1"/>
    <cellStyle name="Hiperlink Visitado" xfId="195" builtinId="9" hidden="1"/>
    <cellStyle name="Hiperlink Visitado" xfId="179" builtinId="9" hidden="1"/>
    <cellStyle name="Hiperlink Visitado" xfId="171" builtinId="9" hidden="1"/>
    <cellStyle name="Hiperlink Visitado" xfId="163" builtinId="9" hidden="1"/>
    <cellStyle name="Hiperlink Visitado" xfId="139" builtinId="9" hidden="1"/>
    <cellStyle name="Hiperlink Visitado" xfId="131" builtinId="9" hidden="1"/>
    <cellStyle name="Hiperlink Visitado" xfId="123" builtinId="9" hidden="1"/>
    <cellStyle name="Hiperlink Visitado" xfId="99" builtinId="9" hidden="1"/>
    <cellStyle name="Hiperlink Visitado" xfId="83" builtinId="9" hidden="1"/>
    <cellStyle name="Hiperlink Visitado" xfId="67" builtinId="9" hidden="1"/>
    <cellStyle name="Hiperlink Visitado" xfId="27" builtinId="9" hidden="1"/>
    <cellStyle name="Hiperlink Visitado" xfId="33" builtinId="9" hidden="1"/>
    <cellStyle name="Hiperlink Visitado" xfId="155" builtinId="9" hidden="1"/>
    <cellStyle name="Hiperlink Visitado" xfId="219" builtinId="9" hidden="1"/>
    <cellStyle name="Hiperlink Visitado" xfId="406" builtinId="9" hidden="1"/>
    <cellStyle name="Hiperlink Visitado" xfId="337" builtinId="9" hidden="1"/>
    <cellStyle name="Hiperlink Visitado" xfId="345" builtinId="9" hidden="1"/>
    <cellStyle name="Hiperlink Visitado" xfId="361" builtinId="9" hidden="1"/>
    <cellStyle name="Hiperlink Visitado" xfId="369" builtinId="9" hidden="1"/>
    <cellStyle name="Hiperlink Visitado" xfId="283" builtinId="9" hidden="1"/>
    <cellStyle name="Hiperlink Visitado" xfId="107" builtinId="9" hidden="1"/>
    <cellStyle name="Hiperlink Visitado" xfId="203" builtinId="9" hidden="1"/>
    <cellStyle name="Hiperlink Visitado" xfId="307" builtinId="9" hidden="1"/>
    <cellStyle name="Hiperlink Visitado" xfId="395" builtinId="9" hidden="1"/>
    <cellStyle name="Hiperlink Visitado" xfId="41" builtinId="9" hidden="1"/>
    <cellStyle name="Hiperlink Visitado" xfId="81" builtinId="9" hidden="1"/>
    <cellStyle name="Hiperlink Visitado" xfId="101" builtinId="9" hidden="1"/>
    <cellStyle name="Hiperlink Visitado" xfId="109" builtinId="9" hidden="1"/>
    <cellStyle name="Hiperlink Visitado" xfId="181" builtinId="9" hidden="1"/>
    <cellStyle name="Hiperlink Visitado" xfId="161" builtinId="9" hidden="1"/>
    <cellStyle name="Hiperlink Visitado" xfId="137" builtinId="9" hidden="1"/>
    <cellStyle name="Hiperlink Visitado" xfId="213" builtinId="9" hidden="1"/>
    <cellStyle name="Hiperlink Visitado" xfId="245" builtinId="9" hidden="1"/>
    <cellStyle name="Hiperlink Visitado" xfId="277" builtinId="9" hidden="1"/>
    <cellStyle name="Hiperlink Visitado" xfId="341" builtinId="9" hidden="1"/>
    <cellStyle name="Hiperlink Visitado" xfId="373" builtinId="9" hidden="1"/>
    <cellStyle name="Hiperlink Visitado" xfId="400" builtinId="9" hidden="1"/>
    <cellStyle name="Hiperlink Visitado" xfId="450" builtinId="9" hidden="1"/>
    <cellStyle name="Hiperlink Visitado" xfId="418" builtinId="9" hidden="1"/>
    <cellStyle name="Hiperlink Visitado" xfId="327" builtinId="9" hidden="1"/>
    <cellStyle name="Hiperlink Visitado" xfId="295" builtinId="9" hidden="1"/>
    <cellStyle name="Hiperlink Visitado" xfId="263" builtinId="9" hidden="1"/>
    <cellStyle name="Hiperlink Visitado" xfId="199" builtinId="9" hidden="1"/>
    <cellStyle name="Hiperlink Visitado" xfId="391" builtinId="9" hidden="1"/>
    <cellStyle name="Hiperlink Visitado" xfId="189" builtinId="9" hidden="1"/>
    <cellStyle name="Hiperlink Visitado" xfId="157" builtinId="9" hidden="1"/>
    <cellStyle name="Hiperlink Visitado" xfId="141" builtinId="9" hidden="1"/>
    <cellStyle name="Hiperlink Visitado" xfId="85" builtinId="9" hidden="1"/>
    <cellStyle name="Hiperlink Visitado" xfId="89" builtinId="9" hidden="1"/>
    <cellStyle name="Hiperlink Visitado" xfId="97" builtinId="9" hidden="1"/>
    <cellStyle name="Hiperlink Visitado" xfId="93" builtinId="9" hidden="1"/>
    <cellStyle name="Hiperlink Visitado" xfId="77" builtinId="9" hidden="1"/>
    <cellStyle name="Hiperlink Visitado" xfId="73" builtinId="9" hidden="1"/>
    <cellStyle name="Hiperlink Visitado" xfId="153" builtinId="9" hidden="1"/>
    <cellStyle name="Hiperlink Visitado" xfId="169" builtinId="9" hidden="1"/>
    <cellStyle name="Hiperlink Visitado" xfId="177" builtinId="9" hidden="1"/>
    <cellStyle name="Hiperlink Visitado" xfId="185" builtinId="9" hidden="1"/>
    <cellStyle name="Hiperlink Visitado" xfId="145" builtinId="9" hidden="1"/>
    <cellStyle name="Hiperlink Visitado" xfId="149" builtinId="9" hidden="1"/>
    <cellStyle name="Hiperlink Visitado" xfId="129" builtinId="9" hidden="1"/>
    <cellStyle name="Hiperlink Visitado" xfId="121" builtinId="9" hidden="1"/>
    <cellStyle name="Moeda 2" xfId="457" xr:uid="{00000000-0005-0000-0000-0000C7010000}"/>
    <cellStyle name="Normal" xfId="0" builtinId="0"/>
    <cellStyle name="Normal 2" xfId="458" xr:uid="{F84ACB3A-E071-4392-8FC5-1AF6CBAFD816}"/>
    <cellStyle name="Porcentagem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477520</xdr:colOff>
      <xdr:row>0</xdr:row>
      <xdr:rowOff>20320</xdr:rowOff>
    </xdr:from>
    <xdr:to>
      <xdr:col>1</xdr:col>
      <xdr:colOff>1496695</xdr:colOff>
      <xdr:row>2</xdr:row>
      <xdr:rowOff>73660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" y="20320"/>
          <a:ext cx="169164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477520</xdr:colOff>
      <xdr:row>0</xdr:row>
      <xdr:rowOff>20320</xdr:rowOff>
    </xdr:from>
    <xdr:to>
      <xdr:col>1</xdr:col>
      <xdr:colOff>1496695</xdr:colOff>
      <xdr:row>2</xdr:row>
      <xdr:rowOff>73660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2D225F0-52CD-4698-B9C9-709C1C4FC4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" y="20320"/>
          <a:ext cx="160655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123825</xdr:rowOff>
    </xdr:from>
    <xdr:to>
      <xdr:col>1</xdr:col>
      <xdr:colOff>1765788</xdr:colOff>
      <xdr:row>3</xdr:row>
      <xdr:rowOff>124558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23825"/>
          <a:ext cx="1992923" cy="10558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8148</xdr:colOff>
      <xdr:row>0</xdr:row>
      <xdr:rowOff>50853</xdr:rowOff>
    </xdr:from>
    <xdr:ext cx="1918123" cy="923681"/>
    <xdr:pic>
      <xdr:nvPicPr>
        <xdr:cNvPr id="2" name="Imagem 1">
          <a:extLst>
            <a:ext uri="{FF2B5EF4-FFF2-40B4-BE49-F238E27FC236}">
              <a16:creationId xmlns:a16="http://schemas.microsoft.com/office/drawing/2014/main" id="{BD05678C-E913-4CB8-B277-DFB8D53763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2148" y="50853"/>
          <a:ext cx="1918123" cy="923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30162</xdr:colOff>
      <xdr:row>0</xdr:row>
      <xdr:rowOff>37306</xdr:rowOff>
    </xdr:from>
    <xdr:ext cx="2102485" cy="1048981"/>
    <xdr:pic>
      <xdr:nvPicPr>
        <xdr:cNvPr id="2" name="Imagem 1">
          <a:extLst>
            <a:ext uri="{FF2B5EF4-FFF2-40B4-BE49-F238E27FC236}">
              <a16:creationId xmlns:a16="http://schemas.microsoft.com/office/drawing/2014/main" id="{D1A0DD01-B96F-49EA-8E8B-0DA22E7538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262" y="37306"/>
          <a:ext cx="2102485" cy="1048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110067</xdr:colOff>
      <xdr:row>0</xdr:row>
      <xdr:rowOff>42333</xdr:rowOff>
    </xdr:from>
    <xdr:to>
      <xdr:col>2</xdr:col>
      <xdr:colOff>703385</xdr:colOff>
      <xdr:row>5</xdr:row>
      <xdr:rowOff>58615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52" y="42333"/>
          <a:ext cx="1978106" cy="9761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1229487</xdr:colOff>
      <xdr:row>4</xdr:row>
      <xdr:rowOff>188800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0712" cy="10099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embrapii.sharepoint.com/sites/GEAUE/Documentos%20Compartilhados/Coordena&#231;&#227;o%20de%20Capacita&#231;&#227;o%20e%20Avalia&#231;&#227;o%20de%20UEs/Chamadas%20de%20Credenciamento/Chamada%2001_2025%20-%20Sa&#250;de/Etapa1_Informacoes-Quantitativas_Chamada-01-2025.xlsx" TargetMode="External"/><Relationship Id="rId2" Type="http://schemas.microsoft.com/office/2019/04/relationships/externalLinkLongPath" Target="https://embrapii.sharepoint.com/sites/GEAUE/Documentos%20Compartilhados/Coordena&#231;&#227;o%20de%20Capacita&#231;&#227;o%20e%20Avalia&#231;&#227;o%20de%20UEs/Chamadas%20de%20Credenciamento/Chamada%2001_2025%20-%20Sa&#250;de/Etapa1_Informacoes-Quantitativas_Chamada-01-2025.xlsx?3478DDE6" TargetMode="External"/><Relationship Id="rId1" Type="http://schemas.openxmlformats.org/officeDocument/2006/relationships/externalLinkPath" Target="file:///\\3478DDE6\Etapa1_Informacoes-Quantitativas_Chamada-01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Instruções"/>
      <sheetName val="2.Identificação"/>
      <sheetName val="3.Experiência"/>
      <sheetName val="Lista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</sheetPr>
  <dimension ref="B1:B36"/>
  <sheetViews>
    <sheetView showGridLines="0" showRowColHeaders="0" zoomScale="130" zoomScaleNormal="130" zoomScalePageLayoutView="200" workbookViewId="0">
      <selection activeCell="B8" sqref="B8"/>
    </sheetView>
  </sheetViews>
  <sheetFormatPr defaultColWidth="8.81640625" defaultRowHeight="14.5" x14ac:dyDescent="0.35"/>
  <cols>
    <col min="2" max="2" width="96.1796875" customWidth="1"/>
    <col min="3" max="3" width="8.81640625" customWidth="1"/>
  </cols>
  <sheetData>
    <row r="1" spans="2:2" x14ac:dyDescent="0.35">
      <c r="B1" s="4"/>
    </row>
    <row r="2" spans="2:2" ht="50" x14ac:dyDescent="0.5">
      <c r="B2" s="8" t="s">
        <v>177</v>
      </c>
    </row>
    <row r="3" spans="2:2" x14ac:dyDescent="0.35">
      <c r="B3" s="4"/>
    </row>
    <row r="4" spans="2:2" ht="15.5" x14ac:dyDescent="0.35">
      <c r="B4" s="70" t="s">
        <v>0</v>
      </c>
    </row>
    <row r="5" spans="2:2" x14ac:dyDescent="0.35">
      <c r="B5" s="3"/>
    </row>
    <row r="6" spans="2:2" ht="31" x14ac:dyDescent="0.35">
      <c r="B6" s="70" t="s">
        <v>179</v>
      </c>
    </row>
    <row r="7" spans="2:2" x14ac:dyDescent="0.35">
      <c r="B7" s="3"/>
    </row>
    <row r="8" spans="2:2" ht="31" x14ac:dyDescent="0.35">
      <c r="B8" s="70" t="s">
        <v>178</v>
      </c>
    </row>
    <row r="9" spans="2:2" x14ac:dyDescent="0.35">
      <c r="B9" s="3"/>
    </row>
    <row r="10" spans="2:2" x14ac:dyDescent="0.35">
      <c r="B10" s="3"/>
    </row>
    <row r="11" spans="2:2" x14ac:dyDescent="0.35">
      <c r="B11" s="3"/>
    </row>
    <row r="12" spans="2:2" x14ac:dyDescent="0.35">
      <c r="B12" s="3"/>
    </row>
    <row r="13" spans="2:2" x14ac:dyDescent="0.35">
      <c r="B13" s="3"/>
    </row>
    <row r="14" spans="2:2" x14ac:dyDescent="0.35">
      <c r="B14" s="3"/>
    </row>
    <row r="15" spans="2:2" x14ac:dyDescent="0.35">
      <c r="B15" s="3"/>
    </row>
    <row r="16" spans="2:2" x14ac:dyDescent="0.35">
      <c r="B16" s="3"/>
    </row>
    <row r="17" spans="2:2" x14ac:dyDescent="0.35">
      <c r="B17" s="3"/>
    </row>
    <row r="18" spans="2:2" x14ac:dyDescent="0.35">
      <c r="B18" s="3"/>
    </row>
    <row r="19" spans="2:2" x14ac:dyDescent="0.35">
      <c r="B19" s="3"/>
    </row>
    <row r="20" spans="2:2" x14ac:dyDescent="0.35">
      <c r="B20" s="3"/>
    </row>
    <row r="21" spans="2:2" x14ac:dyDescent="0.35">
      <c r="B21" s="3"/>
    </row>
    <row r="22" spans="2:2" x14ac:dyDescent="0.35">
      <c r="B22" s="3"/>
    </row>
    <row r="23" spans="2:2" x14ac:dyDescent="0.35">
      <c r="B23" s="3"/>
    </row>
    <row r="24" spans="2:2" x14ac:dyDescent="0.35">
      <c r="B24" s="3"/>
    </row>
    <row r="25" spans="2:2" x14ac:dyDescent="0.35">
      <c r="B25" s="3"/>
    </row>
    <row r="26" spans="2:2" x14ac:dyDescent="0.35">
      <c r="B26" s="3"/>
    </row>
    <row r="27" spans="2:2" x14ac:dyDescent="0.35">
      <c r="B27" s="3"/>
    </row>
    <row r="28" spans="2:2" x14ac:dyDescent="0.35">
      <c r="B28" s="3"/>
    </row>
    <row r="29" spans="2:2" x14ac:dyDescent="0.35">
      <c r="B29" s="2"/>
    </row>
    <row r="30" spans="2:2" x14ac:dyDescent="0.35">
      <c r="B30" s="2"/>
    </row>
    <row r="31" spans="2:2" x14ac:dyDescent="0.35">
      <c r="B31" s="2"/>
    </row>
    <row r="32" spans="2:2" x14ac:dyDescent="0.35">
      <c r="B32" s="2"/>
    </row>
    <row r="33" spans="2:2" x14ac:dyDescent="0.35">
      <c r="B33" s="2"/>
    </row>
    <row r="34" spans="2:2" x14ac:dyDescent="0.35">
      <c r="B34" s="2"/>
    </row>
    <row r="35" spans="2:2" x14ac:dyDescent="0.35">
      <c r="B35" s="2"/>
    </row>
    <row r="36" spans="2:2" x14ac:dyDescent="0.35">
      <c r="B36" s="2"/>
    </row>
  </sheetData>
  <sheetProtection algorithmName="SHA-512" hashValue="6quo2hNZIPCOkS5q5ByxzgAJA7YOBr/0nsKAUPk4jS9hRJvZM5Yz3wjbKOkuqERBbWpsQSCajfKUDze8N/dpcg==" saltValue="0kki5r0MP2ApKdPg+iaZtQ==" spinCount="100000" sheet="1" objects="1" scenarios="1"/>
  <phoneticPr fontId="7" type="noConversion"/>
  <printOptions horizontalCentered="1"/>
  <pageMargins left="0.51" right="0.51" top="0.79000000000000015" bottom="0.79000000000000015" header="0.31" footer="0.31"/>
  <pageSetup paperSize="9" orientation="portrait" horizontalDpi="4294967292" verticalDpi="4294967292"/>
  <headerFooter>
    <oddFooter>Page 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B1:N45"/>
  <sheetViews>
    <sheetView showGridLines="0" showRowColHeaders="0" zoomScale="130" zoomScaleNormal="130" workbookViewId="0">
      <selection activeCell="C15" sqref="C15:F15"/>
    </sheetView>
  </sheetViews>
  <sheetFormatPr defaultColWidth="9.1796875" defaultRowHeight="14.5" x14ac:dyDescent="0.35"/>
  <cols>
    <col min="1" max="1" width="9.1796875" style="17"/>
    <col min="2" max="2" width="30.7265625" style="17" customWidth="1"/>
    <col min="3" max="4" width="25.7265625" style="17" customWidth="1"/>
    <col min="5" max="6" width="28.7265625" style="17" customWidth="1"/>
    <col min="7" max="16384" width="9.1796875" style="17"/>
  </cols>
  <sheetData>
    <row r="1" spans="2:14" ht="28" customHeight="1" x14ac:dyDescent="0.35"/>
    <row r="2" spans="2:14" ht="28" customHeight="1" x14ac:dyDescent="0.35">
      <c r="C2" s="18" t="s">
        <v>164</v>
      </c>
    </row>
    <row r="3" spans="2:14" ht="28" customHeight="1" x14ac:dyDescent="0.35">
      <c r="C3" s="16" t="s">
        <v>165</v>
      </c>
    </row>
    <row r="4" spans="2:14" ht="28" customHeight="1" x14ac:dyDescent="0.3">
      <c r="K4" s="4"/>
      <c r="L4" s="4"/>
      <c r="M4" s="4"/>
      <c r="N4" s="4"/>
    </row>
    <row r="5" spans="2:14" ht="35.15" customHeight="1" x14ac:dyDescent="0.3">
      <c r="B5" s="19" t="s">
        <v>1</v>
      </c>
      <c r="C5" s="80" t="s">
        <v>2</v>
      </c>
      <c r="D5" s="80"/>
      <c r="E5" s="80"/>
      <c r="F5" s="81"/>
      <c r="L5" s="4"/>
      <c r="M5" s="4"/>
      <c r="N5" s="4"/>
    </row>
    <row r="6" spans="2:14" ht="35.15" customHeight="1" x14ac:dyDescent="0.3">
      <c r="B6" s="20" t="s">
        <v>3</v>
      </c>
      <c r="C6" s="80" t="s">
        <v>4</v>
      </c>
      <c r="D6" s="80"/>
      <c r="E6" s="80"/>
      <c r="F6" s="81"/>
      <c r="L6" s="4"/>
      <c r="M6" s="4"/>
      <c r="N6" s="4"/>
    </row>
    <row r="7" spans="2:14" ht="35.15" customHeight="1" x14ac:dyDescent="0.3">
      <c r="B7" s="19" t="s">
        <v>166</v>
      </c>
      <c r="C7" s="80" t="s">
        <v>5</v>
      </c>
      <c r="D7" s="80"/>
      <c r="E7" s="80"/>
      <c r="F7" s="81"/>
      <c r="K7" s="4"/>
      <c r="L7" s="4"/>
      <c r="M7" s="4"/>
      <c r="N7" s="4"/>
    </row>
    <row r="8" spans="2:14" ht="35.15" customHeight="1" x14ac:dyDescent="0.35">
      <c r="B8" s="21" t="s">
        <v>6</v>
      </c>
      <c r="C8" s="87" t="s">
        <v>7</v>
      </c>
      <c r="D8" s="87"/>
      <c r="E8" s="87"/>
      <c r="F8" s="88"/>
    </row>
    <row r="10" spans="2:14" ht="30" customHeight="1" x14ac:dyDescent="0.35">
      <c r="B10" s="24" t="s">
        <v>8</v>
      </c>
      <c r="C10" s="80" t="s">
        <v>167</v>
      </c>
      <c r="D10" s="80"/>
      <c r="E10" s="80"/>
      <c r="F10" s="81"/>
    </row>
    <row r="11" spans="2:14" ht="30" customHeight="1" x14ac:dyDescent="0.35">
      <c r="B11" s="24" t="s">
        <v>9</v>
      </c>
      <c r="C11" s="80" t="s">
        <v>10</v>
      </c>
      <c r="D11" s="80"/>
      <c r="E11" s="80"/>
      <c r="F11" s="81"/>
    </row>
    <row r="12" spans="2:14" ht="30" customHeight="1" x14ac:dyDescent="0.35">
      <c r="B12" s="24" t="s">
        <v>11</v>
      </c>
      <c r="C12" s="80" t="s">
        <v>12</v>
      </c>
      <c r="D12" s="80"/>
      <c r="E12" s="80"/>
      <c r="F12" s="81"/>
    </row>
    <row r="13" spans="2:14" ht="30" customHeight="1" x14ac:dyDescent="0.35">
      <c r="B13" s="24" t="s">
        <v>13</v>
      </c>
      <c r="C13" s="80" t="s">
        <v>14</v>
      </c>
      <c r="D13" s="80"/>
      <c r="E13" s="80"/>
      <c r="F13" s="81"/>
    </row>
    <row r="15" spans="2:14" ht="30" customHeight="1" x14ac:dyDescent="0.35">
      <c r="B15" s="20" t="s">
        <v>15</v>
      </c>
      <c r="C15" s="80" t="s">
        <v>168</v>
      </c>
      <c r="D15" s="80"/>
      <c r="E15" s="80"/>
      <c r="F15" s="81"/>
    </row>
    <row r="16" spans="2:14" ht="30" customHeight="1" x14ac:dyDescent="0.35">
      <c r="B16" s="20" t="s">
        <v>16</v>
      </c>
      <c r="C16" s="85" t="s">
        <v>17</v>
      </c>
      <c r="D16" s="85"/>
      <c r="E16" s="85" t="s">
        <v>18</v>
      </c>
      <c r="F16" s="86"/>
    </row>
    <row r="18" spans="2:6" ht="30" customHeight="1" x14ac:dyDescent="0.35">
      <c r="B18" s="77" t="s">
        <v>19</v>
      </c>
      <c r="C18" s="78"/>
      <c r="D18" s="78"/>
      <c r="E18" s="78"/>
      <c r="F18" s="79"/>
    </row>
    <row r="19" spans="2:6" ht="30" customHeight="1" x14ac:dyDescent="0.35">
      <c r="B19" s="20" t="s">
        <v>20</v>
      </c>
      <c r="C19" s="80" t="s">
        <v>21</v>
      </c>
      <c r="D19" s="81"/>
      <c r="E19" s="20" t="s">
        <v>22</v>
      </c>
      <c r="F19" s="25" t="s">
        <v>23</v>
      </c>
    </row>
    <row r="20" spans="2:6" ht="30" customHeight="1" x14ac:dyDescent="0.35">
      <c r="B20" s="20" t="s">
        <v>24</v>
      </c>
      <c r="C20" s="80" t="s">
        <v>25</v>
      </c>
      <c r="D20" s="81"/>
      <c r="E20" s="20" t="s">
        <v>26</v>
      </c>
      <c r="F20" s="25" t="s">
        <v>27</v>
      </c>
    </row>
    <row r="21" spans="2:6" ht="30" customHeight="1" x14ac:dyDescent="0.35">
      <c r="B21" s="82" t="s">
        <v>28</v>
      </c>
      <c r="C21" s="83"/>
      <c r="D21" s="83"/>
      <c r="E21" s="83"/>
      <c r="F21" s="84"/>
    </row>
    <row r="22" spans="2:6" ht="30" customHeight="1" x14ac:dyDescent="0.35">
      <c r="B22" s="74" t="s">
        <v>29</v>
      </c>
      <c r="C22" s="75"/>
      <c r="D22" s="76"/>
      <c r="E22" s="23" t="s">
        <v>30</v>
      </c>
      <c r="F22" s="23" t="s">
        <v>31</v>
      </c>
    </row>
    <row r="23" spans="2:6" ht="30" customHeight="1" x14ac:dyDescent="0.35">
      <c r="B23" s="71" t="s">
        <v>32</v>
      </c>
      <c r="C23" s="72"/>
      <c r="D23" s="73"/>
      <c r="E23" s="26" t="s">
        <v>33</v>
      </c>
      <c r="F23" s="26" t="s">
        <v>34</v>
      </c>
    </row>
    <row r="24" spans="2:6" ht="30" customHeight="1" x14ac:dyDescent="0.35">
      <c r="B24" s="74" t="s">
        <v>35</v>
      </c>
      <c r="C24" s="75"/>
      <c r="D24" s="76"/>
      <c r="E24" s="74" t="s">
        <v>36</v>
      </c>
      <c r="F24" s="76"/>
    </row>
    <row r="25" spans="2:6" ht="30" customHeight="1" x14ac:dyDescent="0.35">
      <c r="B25" s="71" t="s">
        <v>37</v>
      </c>
      <c r="C25" s="72"/>
      <c r="D25" s="73"/>
      <c r="E25" s="71" t="s">
        <v>38</v>
      </c>
      <c r="F25" s="73"/>
    </row>
    <row r="26" spans="2:6" ht="30" customHeight="1" x14ac:dyDescent="0.35">
      <c r="B26" s="22"/>
      <c r="C26" s="22"/>
      <c r="D26" s="22"/>
      <c r="E26" s="22"/>
      <c r="F26" s="22"/>
    </row>
    <row r="27" spans="2:6" ht="30" customHeight="1" x14ac:dyDescent="0.35"/>
    <row r="28" spans="2:6" ht="30" customHeight="1" x14ac:dyDescent="0.35">
      <c r="B28" s="77" t="s">
        <v>39</v>
      </c>
      <c r="C28" s="78"/>
      <c r="D28" s="78"/>
      <c r="E28" s="78"/>
      <c r="F28" s="79"/>
    </row>
    <row r="29" spans="2:6" ht="30" customHeight="1" x14ac:dyDescent="0.35">
      <c r="B29" s="20" t="s">
        <v>20</v>
      </c>
      <c r="C29" s="80" t="s">
        <v>21</v>
      </c>
      <c r="D29" s="81"/>
      <c r="E29" s="20" t="s">
        <v>22</v>
      </c>
      <c r="F29" s="25" t="s">
        <v>23</v>
      </c>
    </row>
    <row r="30" spans="2:6" ht="30" customHeight="1" x14ac:dyDescent="0.35">
      <c r="B30" s="20" t="s">
        <v>24</v>
      </c>
      <c r="C30" s="80" t="s">
        <v>25</v>
      </c>
      <c r="D30" s="81"/>
      <c r="E30" s="20" t="s">
        <v>26</v>
      </c>
      <c r="F30" s="25" t="s">
        <v>27</v>
      </c>
    </row>
    <row r="31" spans="2:6" ht="30" customHeight="1" x14ac:dyDescent="0.35">
      <c r="B31" s="82" t="s">
        <v>40</v>
      </c>
      <c r="C31" s="83"/>
      <c r="D31" s="83"/>
      <c r="E31" s="83"/>
      <c r="F31" s="84"/>
    </row>
    <row r="32" spans="2:6" ht="30" customHeight="1" x14ac:dyDescent="0.35">
      <c r="B32" s="74" t="s">
        <v>29</v>
      </c>
      <c r="C32" s="75"/>
      <c r="D32" s="76"/>
      <c r="E32" s="23" t="s">
        <v>30</v>
      </c>
      <c r="F32" s="23" t="s">
        <v>31</v>
      </c>
    </row>
    <row r="33" spans="2:6" ht="30" customHeight="1" x14ac:dyDescent="0.35">
      <c r="B33" s="71" t="s">
        <v>32</v>
      </c>
      <c r="C33" s="72"/>
      <c r="D33" s="73"/>
      <c r="E33" s="26" t="s">
        <v>33</v>
      </c>
      <c r="F33" s="26" t="s">
        <v>34</v>
      </c>
    </row>
    <row r="34" spans="2:6" ht="30" customHeight="1" x14ac:dyDescent="0.35">
      <c r="B34" s="74" t="s">
        <v>35</v>
      </c>
      <c r="C34" s="75"/>
      <c r="D34" s="76"/>
      <c r="E34" s="74" t="s">
        <v>36</v>
      </c>
      <c r="F34" s="76"/>
    </row>
    <row r="35" spans="2:6" ht="30" customHeight="1" x14ac:dyDescent="0.35">
      <c r="B35" s="71" t="s">
        <v>37</v>
      </c>
      <c r="C35" s="72"/>
      <c r="D35" s="73"/>
      <c r="E35" s="71" t="s">
        <v>38</v>
      </c>
      <c r="F35" s="73"/>
    </row>
    <row r="36" spans="2:6" ht="30" customHeight="1" x14ac:dyDescent="0.35"/>
    <row r="37" spans="2:6" ht="30" customHeight="1" x14ac:dyDescent="0.35"/>
    <row r="38" spans="2:6" ht="30" customHeight="1" x14ac:dyDescent="0.35">
      <c r="B38" s="77" t="s">
        <v>41</v>
      </c>
      <c r="C38" s="78"/>
      <c r="D38" s="78"/>
      <c r="E38" s="78"/>
      <c r="F38" s="79"/>
    </row>
    <row r="39" spans="2:6" ht="30" customHeight="1" x14ac:dyDescent="0.35">
      <c r="B39" s="20" t="s">
        <v>20</v>
      </c>
      <c r="C39" s="80" t="s">
        <v>21</v>
      </c>
      <c r="D39" s="81"/>
      <c r="E39" s="20" t="s">
        <v>22</v>
      </c>
      <c r="F39" s="25" t="s">
        <v>23</v>
      </c>
    </row>
    <row r="40" spans="2:6" ht="30" customHeight="1" x14ac:dyDescent="0.35">
      <c r="B40" s="20" t="s">
        <v>24</v>
      </c>
      <c r="C40" s="80" t="s">
        <v>25</v>
      </c>
      <c r="D40" s="81"/>
      <c r="E40" s="20" t="s">
        <v>26</v>
      </c>
      <c r="F40" s="25" t="s">
        <v>27</v>
      </c>
    </row>
    <row r="41" spans="2:6" ht="30" customHeight="1" x14ac:dyDescent="0.35">
      <c r="B41" s="89" t="s">
        <v>42</v>
      </c>
      <c r="C41" s="90"/>
      <c r="D41" s="90"/>
      <c r="E41" s="90"/>
      <c r="F41" s="91"/>
    </row>
    <row r="42" spans="2:6" ht="30" customHeight="1" x14ac:dyDescent="0.35">
      <c r="B42" s="74" t="s">
        <v>29</v>
      </c>
      <c r="C42" s="75"/>
      <c r="D42" s="76"/>
      <c r="E42" s="23" t="s">
        <v>30</v>
      </c>
      <c r="F42" s="23" t="s">
        <v>31</v>
      </c>
    </row>
    <row r="43" spans="2:6" ht="30" customHeight="1" x14ac:dyDescent="0.35">
      <c r="B43" s="71" t="s">
        <v>32</v>
      </c>
      <c r="C43" s="72"/>
      <c r="D43" s="73"/>
      <c r="E43" s="26" t="s">
        <v>33</v>
      </c>
      <c r="F43" s="26" t="s">
        <v>34</v>
      </c>
    </row>
    <row r="44" spans="2:6" ht="30" customHeight="1" x14ac:dyDescent="0.35">
      <c r="B44" s="74" t="s">
        <v>35</v>
      </c>
      <c r="C44" s="75"/>
      <c r="D44" s="76"/>
      <c r="E44" s="74" t="s">
        <v>36</v>
      </c>
      <c r="F44" s="76"/>
    </row>
    <row r="45" spans="2:6" ht="30" customHeight="1" x14ac:dyDescent="0.35">
      <c r="B45" s="71" t="s">
        <v>37</v>
      </c>
      <c r="C45" s="72"/>
      <c r="D45" s="73"/>
      <c r="E45" s="71" t="s">
        <v>38</v>
      </c>
      <c r="F45" s="73"/>
    </row>
  </sheetData>
  <sheetProtection algorithmName="SHA-512" hashValue="eMoxmsYscDVaXLCSBjf93lLZePoIY5G4BS49iZo4gtV5Xhw6bz5B5OF+OmPwvlSE6XVBUETmhVA0yFh10agOSg==" saltValue="wMdg14/it9o1Q3muLm8ytQ==" spinCount="100000" sheet="1" selectLockedCells="1"/>
  <protectedRanges>
    <protectedRange algorithmName="SHA-512" hashValue="rLubWfe8Kp2v5jecLg3/d0eMkWOomqaTM3cEswHjFh0WqhZVyC7Qv6P5qKUudK30gvFn3nV9UIhtTLO17/IzIg==" saltValue="Pd2TpTzlTdLugKIBXGtZDg==" spinCount="100000" sqref="C5:F8 C10:F13 C15:F16 C19:D20 F19:F20 B23:F23 B25:F25 C29:D30 F29:F30 B33:F33 B35:F35 C39:D40 F39:F40 B43:F43 B45:F45" name="Intervalo1"/>
  </protectedRanges>
  <mergeCells count="41">
    <mergeCell ref="C39:D39"/>
    <mergeCell ref="C40:D40"/>
    <mergeCell ref="B41:F41"/>
    <mergeCell ref="B42:D42"/>
    <mergeCell ref="C30:D30"/>
    <mergeCell ref="B31:F31"/>
    <mergeCell ref="B38:F38"/>
    <mergeCell ref="B35:D35"/>
    <mergeCell ref="E35:F35"/>
    <mergeCell ref="B34:D34"/>
    <mergeCell ref="E34:F34"/>
    <mergeCell ref="B32:D32"/>
    <mergeCell ref="B33:D33"/>
    <mergeCell ref="C5:F5"/>
    <mergeCell ref="C6:F6"/>
    <mergeCell ref="C7:F7"/>
    <mergeCell ref="C8:F8"/>
    <mergeCell ref="C10:F10"/>
    <mergeCell ref="C11:F11"/>
    <mergeCell ref="C12:F12"/>
    <mergeCell ref="C13:F13"/>
    <mergeCell ref="C15:F15"/>
    <mergeCell ref="B21:F21"/>
    <mergeCell ref="B18:F18"/>
    <mergeCell ref="C19:D19"/>
    <mergeCell ref="C20:D20"/>
    <mergeCell ref="E16:F16"/>
    <mergeCell ref="C16:D16"/>
    <mergeCell ref="B28:F28"/>
    <mergeCell ref="C29:D29"/>
    <mergeCell ref="B23:D23"/>
    <mergeCell ref="B22:D22"/>
    <mergeCell ref="E25:F25"/>
    <mergeCell ref="B24:D24"/>
    <mergeCell ref="B25:D25"/>
    <mergeCell ref="E24:F24"/>
    <mergeCell ref="B43:D43"/>
    <mergeCell ref="B44:D44"/>
    <mergeCell ref="E44:F44"/>
    <mergeCell ref="B45:D45"/>
    <mergeCell ref="E45:F4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8F4EF-C222-42D3-AC56-63BF5C7348FE}">
  <sheetPr>
    <tabColor theme="6" tint="-0.249977111117893"/>
    <pageSetUpPr fitToPage="1"/>
  </sheetPr>
  <dimension ref="A2:M106"/>
  <sheetViews>
    <sheetView showGridLines="0" tabSelected="1" topLeftCell="F1" zoomScale="130" zoomScaleNormal="130" zoomScalePageLayoutView="150" workbookViewId="0">
      <pane ySplit="6" topLeftCell="A7" activePane="bottomLeft" state="frozen"/>
      <selection pane="bottomLeft" activeCell="L14" sqref="L14"/>
    </sheetView>
  </sheetViews>
  <sheetFormatPr defaultColWidth="11.453125" defaultRowHeight="14" x14ac:dyDescent="0.35"/>
  <cols>
    <col min="1" max="1" width="3.81640625" style="32" hidden="1" customWidth="1"/>
    <col min="2" max="2" width="6.7265625" style="32" hidden="1" customWidth="1"/>
    <col min="3" max="3" width="35.453125" style="32" customWidth="1"/>
    <col min="4" max="4" width="20.1796875" style="32" customWidth="1"/>
    <col min="5" max="5" width="20.7265625" style="32" customWidth="1"/>
    <col min="6" max="6" width="20" style="32" customWidth="1"/>
    <col min="7" max="7" width="22.453125" style="32" customWidth="1"/>
    <col min="8" max="8" width="21.453125" style="32" bestFit="1" customWidth="1"/>
    <col min="9" max="9" width="12.81640625" style="32" hidden="1" customWidth="1"/>
    <col min="10" max="10" width="19.453125" style="33" customWidth="1"/>
    <col min="11" max="11" width="23.1796875" style="32" customWidth="1"/>
    <col min="12" max="12" width="48.453125" style="32" customWidth="1"/>
    <col min="13" max="13" width="32.453125" style="32" customWidth="1"/>
    <col min="14" max="14" width="5.453125" style="32" customWidth="1"/>
    <col min="15" max="16384" width="11.453125" style="32"/>
  </cols>
  <sheetData>
    <row r="2" spans="2:13" ht="17.5" x14ac:dyDescent="0.35">
      <c r="D2" s="30" t="s">
        <v>43</v>
      </c>
    </row>
    <row r="3" spans="2:13" x14ac:dyDescent="0.35">
      <c r="D3" s="44" t="s">
        <v>44</v>
      </c>
    </row>
    <row r="4" spans="2:13" x14ac:dyDescent="0.35">
      <c r="D4" s="32" t="s">
        <v>45</v>
      </c>
    </row>
    <row r="5" spans="2:13" x14ac:dyDescent="0.35">
      <c r="D5" s="31"/>
    </row>
    <row r="6" spans="2:13" s="41" customFormat="1" ht="39" x14ac:dyDescent="0.35">
      <c r="B6" s="43" t="s">
        <v>46</v>
      </c>
      <c r="C6" s="42" t="s">
        <v>29</v>
      </c>
      <c r="D6" s="42" t="s">
        <v>47</v>
      </c>
      <c r="E6" s="42" t="s">
        <v>48</v>
      </c>
      <c r="F6" s="42" t="s">
        <v>49</v>
      </c>
      <c r="G6" s="42" t="s">
        <v>50</v>
      </c>
      <c r="H6" s="42" t="s">
        <v>51</v>
      </c>
      <c r="I6" s="42" t="s">
        <v>52</v>
      </c>
      <c r="J6" s="42" t="s">
        <v>53</v>
      </c>
      <c r="K6" s="42" t="s">
        <v>54</v>
      </c>
      <c r="L6" s="42" t="s">
        <v>55</v>
      </c>
      <c r="M6" s="42" t="s">
        <v>56</v>
      </c>
    </row>
    <row r="7" spans="2:13" x14ac:dyDescent="0.35">
      <c r="B7" s="40">
        <v>1</v>
      </c>
      <c r="C7" s="39"/>
      <c r="D7" s="38"/>
      <c r="E7" s="35"/>
      <c r="F7" s="37"/>
      <c r="G7" s="35"/>
      <c r="H7" s="34"/>
      <c r="I7" s="36" t="str">
        <f>IF(ISBLANK(H7),"",IF(H7=Listas!$C$7,"subs","unidade2"))</f>
        <v/>
      </c>
      <c r="J7" s="36"/>
      <c r="K7" s="35"/>
      <c r="L7" s="34"/>
      <c r="M7" s="34"/>
    </row>
    <row r="8" spans="2:13" x14ac:dyDescent="0.35">
      <c r="B8" s="40">
        <v>2</v>
      </c>
      <c r="C8" s="39"/>
      <c r="D8" s="38"/>
      <c r="E8" s="35"/>
      <c r="F8" s="37"/>
      <c r="G8" s="35"/>
      <c r="H8" s="34"/>
      <c r="I8" s="36" t="str">
        <f>IF(ISBLANK(H8),"",IF(H8=Listas!$C$7,"subs","unidade2"))</f>
        <v/>
      </c>
      <c r="J8" s="36"/>
      <c r="K8" s="35"/>
      <c r="L8" s="34"/>
      <c r="M8" s="34"/>
    </row>
    <row r="9" spans="2:13" x14ac:dyDescent="0.35">
      <c r="B9" s="40">
        <v>3</v>
      </c>
      <c r="C9" s="39"/>
      <c r="D9" s="38"/>
      <c r="E9" s="35"/>
      <c r="F9" s="37"/>
      <c r="G9" s="35"/>
      <c r="H9" s="34"/>
      <c r="I9" s="36" t="str">
        <f>IF(ISBLANK(H9),"",IF(H9=Listas!$C$7,"subs","unidade2"))</f>
        <v/>
      </c>
      <c r="J9" s="36"/>
      <c r="K9" s="35"/>
      <c r="L9" s="34"/>
      <c r="M9" s="34"/>
    </row>
    <row r="10" spans="2:13" x14ac:dyDescent="0.35">
      <c r="B10" s="40">
        <v>4</v>
      </c>
      <c r="C10" s="39"/>
      <c r="D10" s="38"/>
      <c r="E10" s="35"/>
      <c r="F10" s="37"/>
      <c r="G10" s="35"/>
      <c r="H10" s="34"/>
      <c r="I10" s="36" t="str">
        <f>IF(ISBLANK(H10),"",IF(H10=Listas!$C$7,"subs","unidade2"))</f>
        <v/>
      </c>
      <c r="J10" s="36"/>
      <c r="K10" s="35"/>
      <c r="L10" s="34"/>
      <c r="M10" s="34"/>
    </row>
    <row r="11" spans="2:13" x14ac:dyDescent="0.35">
      <c r="B11" s="40">
        <v>5</v>
      </c>
      <c r="C11" s="39"/>
      <c r="D11" s="38"/>
      <c r="E11" s="35"/>
      <c r="F11" s="37"/>
      <c r="G11" s="35"/>
      <c r="H11" s="34"/>
      <c r="I11" s="36" t="str">
        <f>IF(ISBLANK(H11),"",IF(H11=Listas!$C$7,"subs","unidade2"))</f>
        <v/>
      </c>
      <c r="J11" s="36"/>
      <c r="K11" s="35"/>
      <c r="L11" s="34"/>
      <c r="M11" s="34"/>
    </row>
    <row r="12" spans="2:13" x14ac:dyDescent="0.35">
      <c r="B12" s="40">
        <v>6</v>
      </c>
      <c r="C12" s="39"/>
      <c r="D12" s="38"/>
      <c r="E12" s="35"/>
      <c r="F12" s="37"/>
      <c r="G12" s="35"/>
      <c r="H12" s="34"/>
      <c r="I12" s="36" t="str">
        <f>IF(ISBLANK(H12),"",IF(H12=Listas!$C$7,"subs","unidade2"))</f>
        <v/>
      </c>
      <c r="J12" s="36"/>
      <c r="K12" s="35"/>
      <c r="L12" s="34"/>
      <c r="M12" s="34"/>
    </row>
    <row r="13" spans="2:13" x14ac:dyDescent="0.35">
      <c r="B13" s="40">
        <v>7</v>
      </c>
      <c r="C13" s="39"/>
      <c r="D13" s="38"/>
      <c r="E13" s="35"/>
      <c r="F13" s="37"/>
      <c r="G13" s="35"/>
      <c r="H13" s="34"/>
      <c r="I13" s="36" t="str">
        <f>IF(ISBLANK(H13),"",IF(H13=Listas!$C$7,"subs","unidade2"))</f>
        <v/>
      </c>
      <c r="J13" s="36"/>
      <c r="K13" s="35"/>
      <c r="L13" s="34"/>
      <c r="M13" s="34"/>
    </row>
    <row r="14" spans="2:13" x14ac:dyDescent="0.35">
      <c r="B14" s="40">
        <v>8</v>
      </c>
      <c r="C14" s="39"/>
      <c r="D14" s="38"/>
      <c r="E14" s="35"/>
      <c r="F14" s="37"/>
      <c r="G14" s="35"/>
      <c r="H14" s="34"/>
      <c r="I14" s="36" t="str">
        <f>IF(ISBLANK(H14),"",IF(H14=Listas!$C$7,"subs","unidade2"))</f>
        <v/>
      </c>
      <c r="J14" s="36"/>
      <c r="K14" s="35"/>
      <c r="L14" s="34"/>
      <c r="M14" s="34"/>
    </row>
    <row r="15" spans="2:13" x14ac:dyDescent="0.35">
      <c r="B15" s="40">
        <v>9</v>
      </c>
      <c r="C15" s="39"/>
      <c r="D15" s="38"/>
      <c r="E15" s="35"/>
      <c r="F15" s="37"/>
      <c r="G15" s="35"/>
      <c r="H15" s="34"/>
      <c r="I15" s="36" t="str">
        <f>IF(ISBLANK(H15),"",IF(H15=Listas!$C$7,"subs","unidade2"))</f>
        <v/>
      </c>
      <c r="J15" s="36"/>
      <c r="K15" s="35"/>
      <c r="L15" s="34"/>
      <c r="M15" s="34"/>
    </row>
    <row r="16" spans="2:13" x14ac:dyDescent="0.35">
      <c r="B16" s="40">
        <v>10</v>
      </c>
      <c r="C16" s="39"/>
      <c r="D16" s="38"/>
      <c r="E16" s="35"/>
      <c r="F16" s="37"/>
      <c r="G16" s="35"/>
      <c r="H16" s="34"/>
      <c r="I16" s="36" t="str">
        <f>IF(ISBLANK(H16),"",IF(H16=Listas!$C$7,"subs","unidade2"))</f>
        <v/>
      </c>
      <c r="J16" s="36"/>
      <c r="K16" s="35"/>
      <c r="L16" s="34"/>
      <c r="M16" s="34"/>
    </row>
    <row r="17" spans="2:13" x14ac:dyDescent="0.35">
      <c r="B17" s="40">
        <v>11</v>
      </c>
      <c r="C17" s="39"/>
      <c r="D17" s="38"/>
      <c r="E17" s="35"/>
      <c r="F17" s="37"/>
      <c r="G17" s="35"/>
      <c r="H17" s="34"/>
      <c r="I17" s="36" t="str">
        <f>IF(ISBLANK(H17),"",IF(H17=Listas!$C$7,"subs","unidade2"))</f>
        <v/>
      </c>
      <c r="J17" s="36"/>
      <c r="K17" s="35"/>
      <c r="L17" s="34"/>
      <c r="M17" s="34"/>
    </row>
    <row r="18" spans="2:13" x14ac:dyDescent="0.35">
      <c r="B18" s="40">
        <v>12</v>
      </c>
      <c r="C18" s="39"/>
      <c r="D18" s="38"/>
      <c r="E18" s="35"/>
      <c r="F18" s="37"/>
      <c r="G18" s="35"/>
      <c r="H18" s="34"/>
      <c r="I18" s="36" t="str">
        <f>IF(ISBLANK(H18),"",IF(H18=Listas!$C$7,"subs","unidade2"))</f>
        <v/>
      </c>
      <c r="J18" s="36"/>
      <c r="K18" s="35"/>
      <c r="L18" s="34"/>
      <c r="M18" s="34"/>
    </row>
    <row r="19" spans="2:13" x14ac:dyDescent="0.35">
      <c r="B19" s="40">
        <v>13</v>
      </c>
      <c r="C19" s="39"/>
      <c r="D19" s="38"/>
      <c r="E19" s="35"/>
      <c r="F19" s="37"/>
      <c r="G19" s="35"/>
      <c r="H19" s="34"/>
      <c r="I19" s="36" t="str">
        <f>IF(ISBLANK(H19),"",IF(H19=Listas!$C$7,"subs","unidade2"))</f>
        <v/>
      </c>
      <c r="J19" s="36"/>
      <c r="K19" s="35"/>
      <c r="L19" s="34"/>
      <c r="M19" s="34"/>
    </row>
    <row r="20" spans="2:13" x14ac:dyDescent="0.35">
      <c r="B20" s="40">
        <v>14</v>
      </c>
      <c r="C20" s="39"/>
      <c r="D20" s="38"/>
      <c r="E20" s="35"/>
      <c r="F20" s="37"/>
      <c r="G20" s="35"/>
      <c r="H20" s="34"/>
      <c r="I20" s="36" t="str">
        <f>IF(ISBLANK(H20),"",IF(H20=Listas!$C$7,"subs","unidade2"))</f>
        <v/>
      </c>
      <c r="J20" s="36"/>
      <c r="K20" s="35"/>
      <c r="L20" s="34"/>
      <c r="M20" s="34"/>
    </row>
    <row r="21" spans="2:13" x14ac:dyDescent="0.35">
      <c r="B21" s="40">
        <v>15</v>
      </c>
      <c r="C21" s="39"/>
      <c r="D21" s="38"/>
      <c r="E21" s="35"/>
      <c r="F21" s="37"/>
      <c r="G21" s="35"/>
      <c r="H21" s="34"/>
      <c r="I21" s="36" t="str">
        <f>IF(ISBLANK(H21),"",IF(H21=Listas!$C$7,"subs","unidade2"))</f>
        <v/>
      </c>
      <c r="J21" s="36"/>
      <c r="K21" s="35"/>
      <c r="L21" s="34"/>
      <c r="M21" s="34"/>
    </row>
    <row r="22" spans="2:13" x14ac:dyDescent="0.35">
      <c r="B22" s="40">
        <v>16</v>
      </c>
      <c r="C22" s="39"/>
      <c r="D22" s="38"/>
      <c r="E22" s="35"/>
      <c r="F22" s="37"/>
      <c r="G22" s="35"/>
      <c r="H22" s="34"/>
      <c r="I22" s="36" t="str">
        <f>IF(ISBLANK(H22),"",IF(H22=Listas!$C$7,"subs","unidade2"))</f>
        <v/>
      </c>
      <c r="J22" s="36"/>
      <c r="K22" s="35"/>
      <c r="L22" s="34"/>
      <c r="M22" s="34"/>
    </row>
    <row r="23" spans="2:13" x14ac:dyDescent="0.35">
      <c r="B23" s="40">
        <v>17</v>
      </c>
      <c r="C23" s="39"/>
      <c r="D23" s="38"/>
      <c r="E23" s="35"/>
      <c r="F23" s="37"/>
      <c r="G23" s="35"/>
      <c r="H23" s="34"/>
      <c r="I23" s="36" t="str">
        <f>IF(ISBLANK(H23),"",IF(H23=Listas!$C$7,"subs","unidade2"))</f>
        <v/>
      </c>
      <c r="J23" s="36"/>
      <c r="K23" s="35"/>
      <c r="L23" s="34"/>
      <c r="M23" s="34"/>
    </row>
    <row r="24" spans="2:13" x14ac:dyDescent="0.35">
      <c r="B24" s="40">
        <v>18</v>
      </c>
      <c r="C24" s="39"/>
      <c r="D24" s="38"/>
      <c r="E24" s="35"/>
      <c r="F24" s="37"/>
      <c r="G24" s="35"/>
      <c r="H24" s="34"/>
      <c r="I24" s="36" t="str">
        <f>IF(ISBLANK(H24),"",IF(H24=Listas!$C$7,"subs","unidade2"))</f>
        <v/>
      </c>
      <c r="J24" s="36"/>
      <c r="K24" s="35"/>
      <c r="L24" s="34"/>
      <c r="M24" s="34"/>
    </row>
    <row r="25" spans="2:13" x14ac:dyDescent="0.35">
      <c r="B25" s="40">
        <v>19</v>
      </c>
      <c r="C25" s="39"/>
      <c r="D25" s="38"/>
      <c r="E25" s="35"/>
      <c r="F25" s="37"/>
      <c r="G25" s="35"/>
      <c r="H25" s="34"/>
      <c r="I25" s="36" t="str">
        <f>IF(ISBLANK(H25),"",IF(H25=Listas!$C$7,"subs","unidade2"))</f>
        <v/>
      </c>
      <c r="J25" s="36"/>
      <c r="K25" s="35"/>
      <c r="L25" s="34"/>
      <c r="M25" s="34"/>
    </row>
    <row r="26" spans="2:13" x14ac:dyDescent="0.35">
      <c r="B26" s="40">
        <v>20</v>
      </c>
      <c r="C26" s="39"/>
      <c r="D26" s="38"/>
      <c r="E26" s="35"/>
      <c r="F26" s="37"/>
      <c r="G26" s="35"/>
      <c r="H26" s="34"/>
      <c r="I26" s="36" t="str">
        <f>IF(ISBLANK(H26),"",IF(H26=Listas!$C$7,"subs","unidade2"))</f>
        <v/>
      </c>
      <c r="J26" s="36"/>
      <c r="K26" s="35"/>
      <c r="L26" s="34"/>
      <c r="M26" s="34"/>
    </row>
    <row r="27" spans="2:13" x14ac:dyDescent="0.35">
      <c r="B27" s="40">
        <v>21</v>
      </c>
      <c r="C27" s="39"/>
      <c r="D27" s="38"/>
      <c r="E27" s="35"/>
      <c r="F27" s="37"/>
      <c r="G27" s="35"/>
      <c r="H27" s="34"/>
      <c r="I27" s="36" t="str">
        <f>IF(ISBLANK(H27),"",IF(H27=Listas!$C$7,"subs","unidade2"))</f>
        <v/>
      </c>
      <c r="J27" s="36"/>
      <c r="K27" s="35"/>
      <c r="L27" s="34"/>
      <c r="M27" s="34"/>
    </row>
    <row r="28" spans="2:13" x14ac:dyDescent="0.35">
      <c r="B28" s="40">
        <v>22</v>
      </c>
      <c r="C28" s="39"/>
      <c r="D28" s="38"/>
      <c r="E28" s="35"/>
      <c r="F28" s="37"/>
      <c r="G28" s="35"/>
      <c r="H28" s="34"/>
      <c r="I28" s="36" t="str">
        <f>IF(ISBLANK(H28),"",IF(H28=Listas!$C$7,"subs","unidade2"))</f>
        <v/>
      </c>
      <c r="J28" s="36"/>
      <c r="K28" s="35"/>
      <c r="L28" s="34"/>
      <c r="M28" s="34"/>
    </row>
    <row r="29" spans="2:13" x14ac:dyDescent="0.35">
      <c r="B29" s="40">
        <v>23</v>
      </c>
      <c r="C29" s="39"/>
      <c r="D29" s="38"/>
      <c r="E29" s="35"/>
      <c r="F29" s="37"/>
      <c r="G29" s="35"/>
      <c r="H29" s="34"/>
      <c r="I29" s="36" t="str">
        <f>IF(ISBLANK(H29),"",IF(H29=Listas!$C$7,"subs","unidade2"))</f>
        <v/>
      </c>
      <c r="J29" s="36"/>
      <c r="K29" s="35"/>
      <c r="L29" s="34"/>
      <c r="M29" s="34"/>
    </row>
    <row r="30" spans="2:13" x14ac:dyDescent="0.35">
      <c r="B30" s="40">
        <v>24</v>
      </c>
      <c r="C30" s="39"/>
      <c r="D30" s="38"/>
      <c r="E30" s="35"/>
      <c r="F30" s="37"/>
      <c r="G30" s="35"/>
      <c r="H30" s="34"/>
      <c r="I30" s="36" t="str">
        <f>IF(ISBLANK(H30),"",IF(H30=Listas!$C$7,"subs","unidade2"))</f>
        <v/>
      </c>
      <c r="J30" s="36"/>
      <c r="K30" s="35"/>
      <c r="L30" s="34"/>
      <c r="M30" s="34"/>
    </row>
    <row r="31" spans="2:13" x14ac:dyDescent="0.35">
      <c r="B31" s="40">
        <v>25</v>
      </c>
      <c r="C31" s="39"/>
      <c r="D31" s="38"/>
      <c r="E31" s="35"/>
      <c r="F31" s="37"/>
      <c r="G31" s="35"/>
      <c r="H31" s="34"/>
      <c r="I31" s="36" t="str">
        <f>IF(ISBLANK(H31),"",IF(H31=Listas!$C$7,"subs","unidade2"))</f>
        <v/>
      </c>
      <c r="J31" s="36"/>
      <c r="K31" s="35"/>
      <c r="L31" s="34"/>
      <c r="M31" s="34"/>
    </row>
    <row r="32" spans="2:13" x14ac:dyDescent="0.35">
      <c r="B32" s="40">
        <v>26</v>
      </c>
      <c r="C32" s="39"/>
      <c r="D32" s="38"/>
      <c r="E32" s="35"/>
      <c r="F32" s="37"/>
      <c r="G32" s="35"/>
      <c r="H32" s="34"/>
      <c r="I32" s="36" t="str">
        <f>IF(ISBLANK(H32),"",IF(H32=Listas!$C$7,"subs","unidade2"))</f>
        <v/>
      </c>
      <c r="J32" s="36"/>
      <c r="K32" s="35"/>
      <c r="L32" s="34"/>
      <c r="M32" s="34"/>
    </row>
    <row r="33" spans="2:13" x14ac:dyDescent="0.35">
      <c r="B33" s="40">
        <v>27</v>
      </c>
      <c r="C33" s="39"/>
      <c r="D33" s="38"/>
      <c r="E33" s="35"/>
      <c r="F33" s="37"/>
      <c r="G33" s="35"/>
      <c r="H33" s="34"/>
      <c r="I33" s="36" t="str">
        <f>IF(ISBLANK(H33),"",IF(H33=Listas!$C$7,"subs","unidade2"))</f>
        <v/>
      </c>
      <c r="J33" s="36"/>
      <c r="K33" s="35"/>
      <c r="L33" s="34"/>
      <c r="M33" s="34"/>
    </row>
    <row r="34" spans="2:13" x14ac:dyDescent="0.35">
      <c r="B34" s="40">
        <v>28</v>
      </c>
      <c r="C34" s="39"/>
      <c r="D34" s="38"/>
      <c r="E34" s="35"/>
      <c r="F34" s="37"/>
      <c r="G34" s="35"/>
      <c r="H34" s="34"/>
      <c r="I34" s="36" t="str">
        <f>IF(ISBLANK(H34),"",IF(H34=Listas!$C$7,"subs","unidade2"))</f>
        <v/>
      </c>
      <c r="J34" s="36"/>
      <c r="K34" s="35"/>
      <c r="L34" s="34"/>
      <c r="M34" s="34"/>
    </row>
    <row r="35" spans="2:13" x14ac:dyDescent="0.35">
      <c r="B35" s="40">
        <v>29</v>
      </c>
      <c r="C35" s="39"/>
      <c r="D35" s="38"/>
      <c r="E35" s="35"/>
      <c r="F35" s="37"/>
      <c r="G35" s="35"/>
      <c r="H35" s="34"/>
      <c r="I35" s="36" t="str">
        <f>IF(ISBLANK(H35),"",IF(H35=Listas!$C$7,"subs","unidade2"))</f>
        <v/>
      </c>
      <c r="J35" s="36"/>
      <c r="K35" s="35"/>
      <c r="L35" s="34"/>
      <c r="M35" s="34"/>
    </row>
    <row r="36" spans="2:13" x14ac:dyDescent="0.35">
      <c r="B36" s="40">
        <v>30</v>
      </c>
      <c r="C36" s="39"/>
      <c r="D36" s="38"/>
      <c r="E36" s="35"/>
      <c r="F36" s="37"/>
      <c r="G36" s="35"/>
      <c r="H36" s="34"/>
      <c r="I36" s="36" t="str">
        <f>IF(ISBLANK(H36),"",IF(H36=Listas!$C$7,"subs","unidade2"))</f>
        <v/>
      </c>
      <c r="J36" s="36"/>
      <c r="K36" s="35"/>
      <c r="L36" s="34"/>
      <c r="M36" s="34"/>
    </row>
    <row r="37" spans="2:13" x14ac:dyDescent="0.35">
      <c r="B37" s="40">
        <v>31</v>
      </c>
      <c r="C37" s="39"/>
      <c r="D37" s="38"/>
      <c r="E37" s="35"/>
      <c r="F37" s="37"/>
      <c r="G37" s="35"/>
      <c r="H37" s="34"/>
      <c r="I37" s="36" t="str">
        <f>IF(ISBLANK(H37),"",IF(H37=Listas!$C$7,"subs","unidade2"))</f>
        <v/>
      </c>
      <c r="J37" s="36"/>
      <c r="K37" s="35"/>
      <c r="L37" s="34"/>
      <c r="M37" s="34"/>
    </row>
    <row r="38" spans="2:13" x14ac:dyDescent="0.35">
      <c r="B38" s="40">
        <v>32</v>
      </c>
      <c r="C38" s="39"/>
      <c r="D38" s="38"/>
      <c r="E38" s="35"/>
      <c r="F38" s="37"/>
      <c r="G38" s="35"/>
      <c r="H38" s="34"/>
      <c r="I38" s="36" t="str">
        <f>IF(ISBLANK(H38),"",IF(H38=Listas!$C$7,"subs","unidade2"))</f>
        <v/>
      </c>
      <c r="J38" s="36"/>
      <c r="K38" s="35"/>
      <c r="L38" s="34"/>
      <c r="M38" s="34"/>
    </row>
    <row r="39" spans="2:13" x14ac:dyDescent="0.35">
      <c r="B39" s="40">
        <v>33</v>
      </c>
      <c r="C39" s="39"/>
      <c r="D39" s="38"/>
      <c r="E39" s="35"/>
      <c r="F39" s="37"/>
      <c r="G39" s="35"/>
      <c r="H39" s="34"/>
      <c r="I39" s="36" t="str">
        <f>IF(ISBLANK(H39),"",IF(H39=Listas!$C$7,"subs","unidade2"))</f>
        <v/>
      </c>
      <c r="J39" s="36"/>
      <c r="K39" s="35"/>
      <c r="L39" s="34"/>
      <c r="M39" s="34"/>
    </row>
    <row r="40" spans="2:13" x14ac:dyDescent="0.35">
      <c r="B40" s="40">
        <v>34</v>
      </c>
      <c r="C40" s="39"/>
      <c r="D40" s="38"/>
      <c r="E40" s="35"/>
      <c r="F40" s="37"/>
      <c r="G40" s="35"/>
      <c r="H40" s="34"/>
      <c r="I40" s="36" t="str">
        <f>IF(ISBLANK(H40),"",IF(H40=Listas!$C$7,"subs","unidade2"))</f>
        <v/>
      </c>
      <c r="J40" s="36"/>
      <c r="K40" s="35"/>
      <c r="L40" s="34"/>
      <c r="M40" s="34"/>
    </row>
    <row r="41" spans="2:13" x14ac:dyDescent="0.35">
      <c r="B41" s="40">
        <v>35</v>
      </c>
      <c r="C41" s="39"/>
      <c r="D41" s="38"/>
      <c r="E41" s="35"/>
      <c r="F41" s="37"/>
      <c r="G41" s="35"/>
      <c r="H41" s="34"/>
      <c r="I41" s="36" t="str">
        <f>IF(ISBLANK(H41),"",IF(H41=Listas!$C$7,"subs","unidade2"))</f>
        <v/>
      </c>
      <c r="J41" s="36"/>
      <c r="K41" s="35"/>
      <c r="L41" s="34"/>
      <c r="M41" s="34"/>
    </row>
    <row r="42" spans="2:13" x14ac:dyDescent="0.35">
      <c r="B42" s="40">
        <v>36</v>
      </c>
      <c r="C42" s="39"/>
      <c r="D42" s="38"/>
      <c r="E42" s="35"/>
      <c r="F42" s="37"/>
      <c r="G42" s="35"/>
      <c r="H42" s="34"/>
      <c r="I42" s="36" t="str">
        <f>IF(ISBLANK(H42),"",IF(H42=Listas!$C$7,"subs","unidade2"))</f>
        <v/>
      </c>
      <c r="J42" s="36"/>
      <c r="K42" s="35"/>
      <c r="L42" s="34"/>
      <c r="M42" s="34"/>
    </row>
    <row r="43" spans="2:13" x14ac:dyDescent="0.35">
      <c r="B43" s="40">
        <v>37</v>
      </c>
      <c r="C43" s="39"/>
      <c r="D43" s="38"/>
      <c r="E43" s="35"/>
      <c r="F43" s="37"/>
      <c r="G43" s="35"/>
      <c r="H43" s="34"/>
      <c r="I43" s="36" t="str">
        <f>IF(ISBLANK(H43),"",IF(H43=Listas!$C$7,"subs","unidade2"))</f>
        <v/>
      </c>
      <c r="J43" s="36"/>
      <c r="K43" s="35"/>
      <c r="L43" s="34"/>
      <c r="M43" s="34"/>
    </row>
    <row r="44" spans="2:13" x14ac:dyDescent="0.35">
      <c r="B44" s="40">
        <v>38</v>
      </c>
      <c r="C44" s="39"/>
      <c r="D44" s="38"/>
      <c r="E44" s="35"/>
      <c r="F44" s="37"/>
      <c r="G44" s="35"/>
      <c r="H44" s="34"/>
      <c r="I44" s="36" t="str">
        <f>IF(ISBLANK(H44),"",IF(H44=Listas!$C$7,"subs","unidade2"))</f>
        <v/>
      </c>
      <c r="J44" s="36"/>
      <c r="K44" s="35"/>
      <c r="L44" s="34"/>
      <c r="M44" s="34"/>
    </row>
    <row r="45" spans="2:13" x14ac:dyDescent="0.35">
      <c r="B45" s="40">
        <v>39</v>
      </c>
      <c r="C45" s="39"/>
      <c r="D45" s="38"/>
      <c r="E45" s="35"/>
      <c r="F45" s="37"/>
      <c r="G45" s="35"/>
      <c r="H45" s="34"/>
      <c r="I45" s="36" t="str">
        <f>IF(ISBLANK(H45),"",IF(H45=Listas!$C$7,"subs","unidade2"))</f>
        <v/>
      </c>
      <c r="J45" s="36"/>
      <c r="K45" s="35"/>
      <c r="L45" s="34"/>
      <c r="M45" s="34"/>
    </row>
    <row r="46" spans="2:13" x14ac:dyDescent="0.35">
      <c r="B46" s="40">
        <v>40</v>
      </c>
      <c r="C46" s="39"/>
      <c r="D46" s="38"/>
      <c r="E46" s="35"/>
      <c r="F46" s="37"/>
      <c r="G46" s="35"/>
      <c r="H46" s="34"/>
      <c r="I46" s="36" t="str">
        <f>IF(ISBLANK(H46),"",IF(H46=Listas!$C$7,"subs","unidade2"))</f>
        <v/>
      </c>
      <c r="J46" s="36"/>
      <c r="K46" s="35"/>
      <c r="L46" s="34"/>
      <c r="M46" s="34"/>
    </row>
    <row r="47" spans="2:13" x14ac:dyDescent="0.35">
      <c r="B47" s="40">
        <v>41</v>
      </c>
      <c r="C47" s="39"/>
      <c r="D47" s="38"/>
      <c r="E47" s="35"/>
      <c r="F47" s="37"/>
      <c r="G47" s="35"/>
      <c r="H47" s="34"/>
      <c r="I47" s="36" t="str">
        <f>IF(ISBLANK(H47),"",IF(H47=Listas!$C$7,"subs","unidade2"))</f>
        <v/>
      </c>
      <c r="J47" s="36"/>
      <c r="K47" s="35"/>
      <c r="L47" s="34"/>
      <c r="M47" s="34"/>
    </row>
    <row r="48" spans="2:13" x14ac:dyDescent="0.35">
      <c r="B48" s="40">
        <v>42</v>
      </c>
      <c r="C48" s="39"/>
      <c r="D48" s="38"/>
      <c r="E48" s="35"/>
      <c r="F48" s="37"/>
      <c r="G48" s="35"/>
      <c r="H48" s="34"/>
      <c r="I48" s="36" t="str">
        <f>IF(ISBLANK(H48),"",IF(H48=Listas!$C$7,"subs","unidade2"))</f>
        <v/>
      </c>
      <c r="J48" s="36"/>
      <c r="K48" s="35"/>
      <c r="L48" s="34"/>
      <c r="M48" s="34"/>
    </row>
    <row r="49" spans="2:13" x14ac:dyDescent="0.35">
      <c r="B49" s="40">
        <v>43</v>
      </c>
      <c r="C49" s="39"/>
      <c r="D49" s="38"/>
      <c r="E49" s="35"/>
      <c r="F49" s="37"/>
      <c r="G49" s="35"/>
      <c r="H49" s="34"/>
      <c r="I49" s="36" t="str">
        <f>IF(ISBLANK(H49),"",IF(H49=Listas!$C$7,"subs","unidade2"))</f>
        <v/>
      </c>
      <c r="J49" s="36"/>
      <c r="K49" s="35"/>
      <c r="L49" s="34"/>
      <c r="M49" s="34"/>
    </row>
    <row r="50" spans="2:13" x14ac:dyDescent="0.35">
      <c r="B50" s="40">
        <v>44</v>
      </c>
      <c r="C50" s="39"/>
      <c r="D50" s="38"/>
      <c r="E50" s="35"/>
      <c r="F50" s="37"/>
      <c r="G50" s="35"/>
      <c r="H50" s="34"/>
      <c r="I50" s="36" t="str">
        <f>IF(ISBLANK(H50),"",IF(H50=Listas!$C$7,"subs","unidade2"))</f>
        <v/>
      </c>
      <c r="J50" s="36"/>
      <c r="K50" s="35"/>
      <c r="L50" s="34"/>
      <c r="M50" s="34"/>
    </row>
    <row r="51" spans="2:13" x14ac:dyDescent="0.35">
      <c r="B51" s="40">
        <v>45</v>
      </c>
      <c r="C51" s="39"/>
      <c r="D51" s="38"/>
      <c r="E51" s="35"/>
      <c r="F51" s="37"/>
      <c r="G51" s="35"/>
      <c r="H51" s="34"/>
      <c r="I51" s="36" t="str">
        <f>IF(ISBLANK(H51),"",IF(H51=Listas!$C$7,"subs","unidade2"))</f>
        <v/>
      </c>
      <c r="J51" s="36"/>
      <c r="K51" s="35"/>
      <c r="L51" s="34"/>
      <c r="M51" s="34"/>
    </row>
    <row r="52" spans="2:13" x14ac:dyDescent="0.35">
      <c r="B52" s="40">
        <v>46</v>
      </c>
      <c r="C52" s="39"/>
      <c r="D52" s="38"/>
      <c r="E52" s="35"/>
      <c r="F52" s="37"/>
      <c r="G52" s="35"/>
      <c r="H52" s="34"/>
      <c r="I52" s="36" t="str">
        <f>IF(ISBLANK(H52),"",IF(H52=Listas!$C$7,"subs","unidade2"))</f>
        <v/>
      </c>
      <c r="J52" s="36"/>
      <c r="K52" s="35"/>
      <c r="L52" s="34"/>
      <c r="M52" s="34"/>
    </row>
    <row r="53" spans="2:13" x14ac:dyDescent="0.35">
      <c r="B53" s="40">
        <v>47</v>
      </c>
      <c r="C53" s="39"/>
      <c r="D53" s="38"/>
      <c r="E53" s="35"/>
      <c r="F53" s="37"/>
      <c r="G53" s="35"/>
      <c r="H53" s="34"/>
      <c r="I53" s="36" t="str">
        <f>IF(ISBLANK(H53),"",IF(H53=Listas!$C$7,"subs","unidade2"))</f>
        <v/>
      </c>
      <c r="J53" s="36"/>
      <c r="K53" s="35"/>
      <c r="L53" s="34"/>
      <c r="M53" s="34"/>
    </row>
    <row r="54" spans="2:13" x14ac:dyDescent="0.35">
      <c r="B54" s="40">
        <v>48</v>
      </c>
      <c r="C54" s="39"/>
      <c r="D54" s="38"/>
      <c r="E54" s="35"/>
      <c r="F54" s="37"/>
      <c r="G54" s="35"/>
      <c r="H54" s="34"/>
      <c r="I54" s="36" t="str">
        <f>IF(ISBLANK(H54),"",IF(H54=Listas!$C$7,"subs","unidade2"))</f>
        <v/>
      </c>
      <c r="J54" s="36"/>
      <c r="K54" s="35"/>
      <c r="L54" s="34"/>
      <c r="M54" s="34"/>
    </row>
    <row r="55" spans="2:13" x14ac:dyDescent="0.35">
      <c r="B55" s="40">
        <v>49</v>
      </c>
      <c r="C55" s="39"/>
      <c r="D55" s="38"/>
      <c r="E55" s="35"/>
      <c r="F55" s="37"/>
      <c r="G55" s="35"/>
      <c r="H55" s="34"/>
      <c r="I55" s="36" t="str">
        <f>IF(ISBLANK(H55),"",IF(H55=Listas!$C$7,"subs","unidade2"))</f>
        <v/>
      </c>
      <c r="J55" s="36"/>
      <c r="K55" s="35"/>
      <c r="L55" s="34"/>
      <c r="M55" s="34"/>
    </row>
    <row r="56" spans="2:13" x14ac:dyDescent="0.35">
      <c r="B56" s="40">
        <v>50</v>
      </c>
      <c r="C56" s="39"/>
      <c r="D56" s="38"/>
      <c r="E56" s="35"/>
      <c r="F56" s="37"/>
      <c r="G56" s="35"/>
      <c r="H56" s="34"/>
      <c r="I56" s="36" t="str">
        <f>IF(ISBLANK(H56),"",IF(H56=Listas!$C$7,"subs","unidade2"))</f>
        <v/>
      </c>
      <c r="J56" s="36"/>
      <c r="K56" s="35"/>
      <c r="L56" s="34"/>
      <c r="M56" s="34"/>
    </row>
    <row r="57" spans="2:13" x14ac:dyDescent="0.35">
      <c r="B57" s="40">
        <v>51</v>
      </c>
      <c r="C57" s="39"/>
      <c r="D57" s="38"/>
      <c r="E57" s="35"/>
      <c r="F57" s="37"/>
      <c r="G57" s="35"/>
      <c r="H57" s="34"/>
      <c r="I57" s="36" t="str">
        <f>IF(ISBLANK(H57),"",IF(H57=Listas!$C$7,"subs","unidade2"))</f>
        <v/>
      </c>
      <c r="J57" s="36"/>
      <c r="K57" s="35"/>
      <c r="L57" s="34"/>
      <c r="M57" s="34"/>
    </row>
    <row r="58" spans="2:13" x14ac:dyDescent="0.35">
      <c r="B58" s="40">
        <v>52</v>
      </c>
      <c r="C58" s="39"/>
      <c r="D58" s="38"/>
      <c r="E58" s="35"/>
      <c r="F58" s="37"/>
      <c r="G58" s="35"/>
      <c r="H58" s="34"/>
      <c r="I58" s="36" t="str">
        <f>IF(ISBLANK(H58),"",IF(H58=Listas!$C$7,"subs","unidade2"))</f>
        <v/>
      </c>
      <c r="J58" s="36"/>
      <c r="K58" s="35"/>
      <c r="L58" s="34"/>
      <c r="M58" s="34"/>
    </row>
    <row r="59" spans="2:13" x14ac:dyDescent="0.35">
      <c r="B59" s="40">
        <v>53</v>
      </c>
      <c r="C59" s="39"/>
      <c r="D59" s="38"/>
      <c r="E59" s="35"/>
      <c r="F59" s="37"/>
      <c r="G59" s="35"/>
      <c r="H59" s="34"/>
      <c r="I59" s="36" t="str">
        <f>IF(ISBLANK(H59),"",IF(H59=Listas!$C$7,"subs","unidade2"))</f>
        <v/>
      </c>
      <c r="J59" s="36"/>
      <c r="K59" s="35"/>
      <c r="L59" s="34"/>
      <c r="M59" s="34"/>
    </row>
    <row r="60" spans="2:13" x14ac:dyDescent="0.35">
      <c r="B60" s="40">
        <v>54</v>
      </c>
      <c r="C60" s="39"/>
      <c r="D60" s="38"/>
      <c r="E60" s="35"/>
      <c r="F60" s="37"/>
      <c r="G60" s="35"/>
      <c r="H60" s="34"/>
      <c r="I60" s="36" t="str">
        <f>IF(ISBLANK(H60),"",IF(H60=Listas!$C$7,"subs","unidade2"))</f>
        <v/>
      </c>
      <c r="J60" s="36"/>
      <c r="K60" s="35"/>
      <c r="L60" s="34"/>
      <c r="M60" s="34"/>
    </row>
    <row r="61" spans="2:13" x14ac:dyDescent="0.35">
      <c r="B61" s="40">
        <v>55</v>
      </c>
      <c r="C61" s="39"/>
      <c r="D61" s="38"/>
      <c r="E61" s="35"/>
      <c r="F61" s="37"/>
      <c r="G61" s="35"/>
      <c r="H61" s="34"/>
      <c r="I61" s="36" t="str">
        <f>IF(ISBLANK(H61),"",IF(H61=Listas!$C$7,"subs","unidade2"))</f>
        <v/>
      </c>
      <c r="J61" s="36"/>
      <c r="K61" s="35"/>
      <c r="L61" s="34"/>
      <c r="M61" s="34"/>
    </row>
    <row r="62" spans="2:13" x14ac:dyDescent="0.35">
      <c r="B62" s="40">
        <v>56</v>
      </c>
      <c r="C62" s="39"/>
      <c r="D62" s="38"/>
      <c r="E62" s="35"/>
      <c r="F62" s="37"/>
      <c r="G62" s="35"/>
      <c r="H62" s="34"/>
      <c r="I62" s="36" t="str">
        <f>IF(ISBLANK(H62),"",IF(H62=Listas!$C$7,"subs","unidade2"))</f>
        <v/>
      </c>
      <c r="J62" s="36"/>
      <c r="K62" s="35"/>
      <c r="L62" s="34"/>
      <c r="M62" s="34"/>
    </row>
    <row r="63" spans="2:13" x14ac:dyDescent="0.35">
      <c r="B63" s="40">
        <v>57</v>
      </c>
      <c r="C63" s="39"/>
      <c r="D63" s="38"/>
      <c r="E63" s="35"/>
      <c r="F63" s="37"/>
      <c r="G63" s="35"/>
      <c r="H63" s="34"/>
      <c r="I63" s="36" t="str">
        <f>IF(ISBLANK(H63),"",IF(H63=Listas!$C$7,"subs","unidade2"))</f>
        <v/>
      </c>
      <c r="J63" s="36"/>
      <c r="K63" s="35"/>
      <c r="L63" s="34"/>
      <c r="M63" s="34"/>
    </row>
    <row r="64" spans="2:13" x14ac:dyDescent="0.35">
      <c r="B64" s="40">
        <v>58</v>
      </c>
      <c r="C64" s="39"/>
      <c r="D64" s="38"/>
      <c r="E64" s="35"/>
      <c r="F64" s="37"/>
      <c r="G64" s="35"/>
      <c r="H64" s="34"/>
      <c r="I64" s="36" t="str">
        <f>IF(ISBLANK(H64),"",IF(H64=Listas!$C$7,"subs","unidade2"))</f>
        <v/>
      </c>
      <c r="J64" s="36"/>
      <c r="K64" s="35"/>
      <c r="L64" s="34"/>
      <c r="M64" s="34"/>
    </row>
    <row r="65" spans="2:13" x14ac:dyDescent="0.35">
      <c r="B65" s="40">
        <v>59</v>
      </c>
      <c r="C65" s="39"/>
      <c r="D65" s="38"/>
      <c r="E65" s="35"/>
      <c r="F65" s="37"/>
      <c r="G65" s="35"/>
      <c r="H65" s="34"/>
      <c r="I65" s="36" t="str">
        <f>IF(ISBLANK(H65),"",IF(H65=Listas!$C$7,"subs","unidade2"))</f>
        <v/>
      </c>
      <c r="J65" s="36"/>
      <c r="K65" s="35"/>
      <c r="L65" s="34"/>
      <c r="M65" s="34"/>
    </row>
    <row r="66" spans="2:13" x14ac:dyDescent="0.35">
      <c r="B66" s="40">
        <v>60</v>
      </c>
      <c r="C66" s="39"/>
      <c r="D66" s="38"/>
      <c r="E66" s="35"/>
      <c r="F66" s="37"/>
      <c r="G66" s="35"/>
      <c r="H66" s="34"/>
      <c r="I66" s="36" t="str">
        <f>IF(ISBLANK(H66),"",IF(H66=Listas!$C$7,"subs","unidade2"))</f>
        <v/>
      </c>
      <c r="J66" s="36"/>
      <c r="K66" s="35"/>
      <c r="L66" s="34"/>
      <c r="M66" s="34"/>
    </row>
    <row r="67" spans="2:13" x14ac:dyDescent="0.35">
      <c r="B67" s="40">
        <v>61</v>
      </c>
      <c r="C67" s="39"/>
      <c r="D67" s="38"/>
      <c r="E67" s="35"/>
      <c r="F67" s="37"/>
      <c r="G67" s="35"/>
      <c r="H67" s="34"/>
      <c r="I67" s="36" t="str">
        <f>IF(ISBLANK(H67),"",IF(H67=Listas!$C$7,"subs","unidade2"))</f>
        <v/>
      </c>
      <c r="J67" s="36"/>
      <c r="K67" s="35"/>
      <c r="L67" s="34"/>
      <c r="M67" s="34"/>
    </row>
    <row r="68" spans="2:13" x14ac:dyDescent="0.35">
      <c r="B68" s="40">
        <v>62</v>
      </c>
      <c r="C68" s="39"/>
      <c r="D68" s="38"/>
      <c r="E68" s="35"/>
      <c r="F68" s="37"/>
      <c r="G68" s="35"/>
      <c r="H68" s="34"/>
      <c r="I68" s="36" t="str">
        <f>IF(ISBLANK(H68),"",IF(H68=Listas!$C$7,"subs","unidade2"))</f>
        <v/>
      </c>
      <c r="J68" s="36"/>
      <c r="K68" s="35"/>
      <c r="L68" s="34"/>
      <c r="M68" s="34"/>
    </row>
    <row r="69" spans="2:13" x14ac:dyDescent="0.35">
      <c r="B69" s="40">
        <v>63</v>
      </c>
      <c r="C69" s="39"/>
      <c r="D69" s="38"/>
      <c r="E69" s="35"/>
      <c r="F69" s="37"/>
      <c r="G69" s="35"/>
      <c r="H69" s="34"/>
      <c r="I69" s="36" t="str">
        <f>IF(ISBLANK(H69),"",IF(H69=Listas!$C$7,"subs","unidade2"))</f>
        <v/>
      </c>
      <c r="J69" s="36"/>
      <c r="K69" s="35"/>
      <c r="L69" s="34"/>
      <c r="M69" s="34"/>
    </row>
    <row r="70" spans="2:13" x14ac:dyDescent="0.35">
      <c r="B70" s="40">
        <v>64</v>
      </c>
      <c r="C70" s="39"/>
      <c r="D70" s="38"/>
      <c r="E70" s="35"/>
      <c r="F70" s="37"/>
      <c r="G70" s="35"/>
      <c r="H70" s="34"/>
      <c r="I70" s="36" t="str">
        <f>IF(ISBLANK(H70),"",IF(H70=Listas!$C$7,"subs","unidade2"))</f>
        <v/>
      </c>
      <c r="J70" s="36"/>
      <c r="K70" s="35"/>
      <c r="L70" s="34"/>
      <c r="M70" s="34"/>
    </row>
    <row r="71" spans="2:13" x14ac:dyDescent="0.35">
      <c r="B71" s="40">
        <v>65</v>
      </c>
      <c r="C71" s="39"/>
      <c r="D71" s="38"/>
      <c r="E71" s="35"/>
      <c r="F71" s="37"/>
      <c r="G71" s="35"/>
      <c r="H71" s="34"/>
      <c r="I71" s="36" t="str">
        <f>IF(ISBLANK(H71),"",IF(H71=Listas!$C$7,"subs","unidade2"))</f>
        <v/>
      </c>
      <c r="J71" s="36"/>
      <c r="K71" s="35"/>
      <c r="L71" s="34"/>
      <c r="M71" s="34"/>
    </row>
    <row r="72" spans="2:13" x14ac:dyDescent="0.35">
      <c r="B72" s="40">
        <v>66</v>
      </c>
      <c r="C72" s="39"/>
      <c r="D72" s="38"/>
      <c r="E72" s="35"/>
      <c r="F72" s="37"/>
      <c r="G72" s="35"/>
      <c r="H72" s="34"/>
      <c r="I72" s="36" t="str">
        <f>IF(ISBLANK(H72),"",IF(H72=Listas!$C$7,"subs","unidade2"))</f>
        <v/>
      </c>
      <c r="J72" s="36"/>
      <c r="K72" s="35"/>
      <c r="L72" s="34"/>
      <c r="M72" s="34"/>
    </row>
    <row r="73" spans="2:13" x14ac:dyDescent="0.35">
      <c r="B73" s="40">
        <v>67</v>
      </c>
      <c r="C73" s="39"/>
      <c r="D73" s="38"/>
      <c r="E73" s="35"/>
      <c r="F73" s="37"/>
      <c r="G73" s="35"/>
      <c r="H73" s="34"/>
      <c r="I73" s="36" t="str">
        <f>IF(ISBLANK(H73),"",IF(H73=Listas!$C$7,"subs","unidade2"))</f>
        <v/>
      </c>
      <c r="J73" s="36"/>
      <c r="K73" s="35"/>
      <c r="L73" s="34"/>
      <c r="M73" s="34"/>
    </row>
    <row r="74" spans="2:13" x14ac:dyDescent="0.35">
      <c r="B74" s="40">
        <v>68</v>
      </c>
      <c r="C74" s="39"/>
      <c r="D74" s="38"/>
      <c r="E74" s="35"/>
      <c r="F74" s="37"/>
      <c r="G74" s="35"/>
      <c r="H74" s="34"/>
      <c r="I74" s="36" t="str">
        <f>IF(ISBLANK(H74),"",IF(H74=Listas!$C$7,"subs","unidade2"))</f>
        <v/>
      </c>
      <c r="J74" s="36"/>
      <c r="K74" s="35"/>
      <c r="L74" s="34"/>
      <c r="M74" s="34"/>
    </row>
    <row r="75" spans="2:13" x14ac:dyDescent="0.35">
      <c r="B75" s="40">
        <v>69</v>
      </c>
      <c r="C75" s="39"/>
      <c r="D75" s="38"/>
      <c r="E75" s="35"/>
      <c r="F75" s="37"/>
      <c r="G75" s="35"/>
      <c r="H75" s="34"/>
      <c r="I75" s="36" t="str">
        <f>IF(ISBLANK(H75),"",IF(H75=Listas!$C$7,"subs","unidade2"))</f>
        <v/>
      </c>
      <c r="J75" s="36"/>
      <c r="K75" s="35"/>
      <c r="L75" s="34"/>
      <c r="M75" s="34"/>
    </row>
    <row r="76" spans="2:13" x14ac:dyDescent="0.35">
      <c r="B76" s="40">
        <v>70</v>
      </c>
      <c r="C76" s="39"/>
      <c r="D76" s="38"/>
      <c r="E76" s="35"/>
      <c r="F76" s="37"/>
      <c r="G76" s="35"/>
      <c r="H76" s="34"/>
      <c r="I76" s="36" t="str">
        <f>IF(ISBLANK(H76),"",IF(H76=Listas!$C$7,"subs","unidade2"))</f>
        <v/>
      </c>
      <c r="J76" s="36"/>
      <c r="K76" s="35"/>
      <c r="L76" s="34"/>
      <c r="M76" s="34"/>
    </row>
    <row r="77" spans="2:13" x14ac:dyDescent="0.35">
      <c r="B77" s="40">
        <v>71</v>
      </c>
      <c r="C77" s="39"/>
      <c r="D77" s="38"/>
      <c r="E77" s="35"/>
      <c r="F77" s="37"/>
      <c r="G77" s="35"/>
      <c r="H77" s="34"/>
      <c r="I77" s="36" t="str">
        <f>IF(ISBLANK(H77),"",IF(H77=Listas!$C$7,"subs","unidade2"))</f>
        <v/>
      </c>
      <c r="J77" s="36"/>
      <c r="K77" s="35"/>
      <c r="L77" s="34"/>
      <c r="M77" s="34"/>
    </row>
    <row r="78" spans="2:13" x14ac:dyDescent="0.35">
      <c r="B78" s="40">
        <v>72</v>
      </c>
      <c r="C78" s="39"/>
      <c r="D78" s="38"/>
      <c r="E78" s="35"/>
      <c r="F78" s="37"/>
      <c r="G78" s="35"/>
      <c r="H78" s="34"/>
      <c r="I78" s="36" t="str">
        <f>IF(ISBLANK(H78),"",IF(H78=Listas!$C$7,"subs","unidade2"))</f>
        <v/>
      </c>
      <c r="J78" s="36"/>
      <c r="K78" s="35"/>
      <c r="L78" s="34"/>
      <c r="M78" s="34"/>
    </row>
    <row r="79" spans="2:13" x14ac:dyDescent="0.35">
      <c r="B79" s="40">
        <v>73</v>
      </c>
      <c r="C79" s="39"/>
      <c r="D79" s="38"/>
      <c r="E79" s="35"/>
      <c r="F79" s="37"/>
      <c r="G79" s="35"/>
      <c r="H79" s="34"/>
      <c r="I79" s="36" t="str">
        <f>IF(ISBLANK(H79),"",IF(H79=Listas!$C$7,"subs","unidade2"))</f>
        <v/>
      </c>
      <c r="J79" s="36"/>
      <c r="K79" s="35"/>
      <c r="L79" s="34"/>
      <c r="M79" s="34"/>
    </row>
    <row r="80" spans="2:13" x14ac:dyDescent="0.35">
      <c r="B80" s="40">
        <v>74</v>
      </c>
      <c r="C80" s="39"/>
      <c r="D80" s="38"/>
      <c r="E80" s="35"/>
      <c r="F80" s="37"/>
      <c r="G80" s="35"/>
      <c r="H80" s="34"/>
      <c r="I80" s="36" t="str">
        <f>IF(ISBLANK(H80),"",IF(H80=Listas!$C$7,"subs","unidade2"))</f>
        <v/>
      </c>
      <c r="J80" s="36"/>
      <c r="K80" s="35"/>
      <c r="L80" s="34"/>
      <c r="M80" s="34"/>
    </row>
    <row r="81" spans="2:13" x14ac:dyDescent="0.35">
      <c r="B81" s="40">
        <v>75</v>
      </c>
      <c r="C81" s="39"/>
      <c r="D81" s="38"/>
      <c r="E81" s="35"/>
      <c r="F81" s="37"/>
      <c r="G81" s="35"/>
      <c r="H81" s="34"/>
      <c r="I81" s="36" t="str">
        <f>IF(ISBLANK(H81),"",IF(H81=Listas!$C$7,"subs","unidade2"))</f>
        <v/>
      </c>
      <c r="J81" s="36"/>
      <c r="K81" s="35"/>
      <c r="L81" s="34"/>
      <c r="M81" s="34"/>
    </row>
    <row r="82" spans="2:13" x14ac:dyDescent="0.35">
      <c r="B82" s="40">
        <v>76</v>
      </c>
      <c r="C82" s="39"/>
      <c r="D82" s="38"/>
      <c r="E82" s="35"/>
      <c r="F82" s="37"/>
      <c r="G82" s="35"/>
      <c r="H82" s="34"/>
      <c r="I82" s="36" t="str">
        <f>IF(ISBLANK(H82),"",IF(H82=Listas!$C$7,"subs","unidade2"))</f>
        <v/>
      </c>
      <c r="J82" s="36"/>
      <c r="K82" s="35"/>
      <c r="L82" s="34"/>
      <c r="M82" s="34"/>
    </row>
    <row r="83" spans="2:13" x14ac:dyDescent="0.35">
      <c r="B83" s="40">
        <v>77</v>
      </c>
      <c r="C83" s="39"/>
      <c r="D83" s="38"/>
      <c r="E83" s="35"/>
      <c r="F83" s="37"/>
      <c r="G83" s="35"/>
      <c r="H83" s="34"/>
      <c r="I83" s="36" t="str">
        <f>IF(ISBLANK(H83),"",IF(H83=Listas!$C$7,"subs","unidade2"))</f>
        <v/>
      </c>
      <c r="J83" s="36"/>
      <c r="K83" s="35"/>
      <c r="L83" s="34"/>
      <c r="M83" s="34"/>
    </row>
    <row r="84" spans="2:13" x14ac:dyDescent="0.35">
      <c r="B84" s="40">
        <v>78</v>
      </c>
      <c r="C84" s="39"/>
      <c r="D84" s="38"/>
      <c r="E84" s="35"/>
      <c r="F84" s="37"/>
      <c r="G84" s="35"/>
      <c r="H84" s="34"/>
      <c r="I84" s="36" t="str">
        <f>IF(ISBLANK(H84),"",IF(H84=Listas!$C$7,"subs","unidade2"))</f>
        <v/>
      </c>
      <c r="J84" s="36"/>
      <c r="K84" s="35"/>
      <c r="L84" s="34"/>
      <c r="M84" s="34"/>
    </row>
    <row r="85" spans="2:13" x14ac:dyDescent="0.35">
      <c r="B85" s="40">
        <v>79</v>
      </c>
      <c r="C85" s="39"/>
      <c r="D85" s="38"/>
      <c r="E85" s="35"/>
      <c r="F85" s="37"/>
      <c r="G85" s="35"/>
      <c r="H85" s="34"/>
      <c r="I85" s="36" t="str">
        <f>IF(ISBLANK(H85),"",IF(H85=Listas!$C$7,"subs","unidade2"))</f>
        <v/>
      </c>
      <c r="J85" s="36"/>
      <c r="K85" s="35"/>
      <c r="L85" s="34"/>
      <c r="M85" s="34"/>
    </row>
    <row r="86" spans="2:13" x14ac:dyDescent="0.35">
      <c r="B86" s="40">
        <v>80</v>
      </c>
      <c r="C86" s="39"/>
      <c r="D86" s="38"/>
      <c r="E86" s="35"/>
      <c r="F86" s="37"/>
      <c r="G86" s="35"/>
      <c r="H86" s="34"/>
      <c r="I86" s="36" t="str">
        <f>IF(ISBLANK(H86),"",IF(H86=Listas!$C$7,"subs","unidade2"))</f>
        <v/>
      </c>
      <c r="J86" s="36"/>
      <c r="K86" s="35"/>
      <c r="L86" s="34"/>
      <c r="M86" s="34"/>
    </row>
    <row r="87" spans="2:13" x14ac:dyDescent="0.35">
      <c r="B87" s="40">
        <v>81</v>
      </c>
      <c r="C87" s="39"/>
      <c r="D87" s="38"/>
      <c r="E87" s="35"/>
      <c r="F87" s="37"/>
      <c r="G87" s="35"/>
      <c r="H87" s="34"/>
      <c r="I87" s="36" t="str">
        <f>IF(ISBLANK(H87),"",IF(H87=Listas!$C$7,"subs","unidade2"))</f>
        <v/>
      </c>
      <c r="J87" s="36"/>
      <c r="K87" s="35"/>
      <c r="L87" s="34"/>
      <c r="M87" s="34"/>
    </row>
    <row r="88" spans="2:13" x14ac:dyDescent="0.35">
      <c r="B88" s="40">
        <v>82</v>
      </c>
      <c r="C88" s="39"/>
      <c r="D88" s="38"/>
      <c r="E88" s="35"/>
      <c r="F88" s="37"/>
      <c r="G88" s="35"/>
      <c r="H88" s="34"/>
      <c r="I88" s="36" t="str">
        <f>IF(ISBLANK(H88),"",IF(H88=Listas!$C$7,"subs","unidade2"))</f>
        <v/>
      </c>
      <c r="J88" s="36"/>
      <c r="K88" s="35"/>
      <c r="L88" s="34"/>
      <c r="M88" s="34"/>
    </row>
    <row r="89" spans="2:13" x14ac:dyDescent="0.35">
      <c r="B89" s="40">
        <v>83</v>
      </c>
      <c r="C89" s="39"/>
      <c r="D89" s="38"/>
      <c r="E89" s="35"/>
      <c r="F89" s="37"/>
      <c r="G89" s="35"/>
      <c r="H89" s="34"/>
      <c r="I89" s="36" t="str">
        <f>IF(ISBLANK(H89),"",IF(H89=Listas!$C$7,"subs","unidade2"))</f>
        <v/>
      </c>
      <c r="J89" s="36"/>
      <c r="K89" s="35"/>
      <c r="L89" s="34"/>
      <c r="M89" s="34"/>
    </row>
    <row r="90" spans="2:13" x14ac:dyDescent="0.35">
      <c r="B90" s="40">
        <v>84</v>
      </c>
      <c r="C90" s="39"/>
      <c r="D90" s="38"/>
      <c r="E90" s="35"/>
      <c r="F90" s="37"/>
      <c r="G90" s="35"/>
      <c r="H90" s="34"/>
      <c r="I90" s="36" t="str">
        <f>IF(ISBLANK(H90),"",IF(H90=Listas!$C$7,"subs","unidade2"))</f>
        <v/>
      </c>
      <c r="J90" s="36"/>
      <c r="K90" s="35"/>
      <c r="L90" s="34"/>
      <c r="M90" s="34"/>
    </row>
    <row r="91" spans="2:13" x14ac:dyDescent="0.35">
      <c r="B91" s="40">
        <v>85</v>
      </c>
      <c r="C91" s="39"/>
      <c r="D91" s="38"/>
      <c r="E91" s="35"/>
      <c r="F91" s="37"/>
      <c r="G91" s="35"/>
      <c r="H91" s="34"/>
      <c r="I91" s="36" t="str">
        <f>IF(ISBLANK(H91),"",IF(H91=Listas!$C$7,"subs","unidade2"))</f>
        <v/>
      </c>
      <c r="J91" s="36"/>
      <c r="K91" s="35"/>
      <c r="L91" s="34"/>
      <c r="M91" s="34"/>
    </row>
    <row r="92" spans="2:13" x14ac:dyDescent="0.35">
      <c r="B92" s="40">
        <v>86</v>
      </c>
      <c r="C92" s="39"/>
      <c r="D92" s="38"/>
      <c r="E92" s="35"/>
      <c r="F92" s="37"/>
      <c r="G92" s="35"/>
      <c r="H92" s="34"/>
      <c r="I92" s="36" t="str">
        <f>IF(ISBLANK(H92),"",IF(H92=Listas!$C$7,"subs","unidade2"))</f>
        <v/>
      </c>
      <c r="J92" s="36"/>
      <c r="K92" s="35"/>
      <c r="L92" s="34"/>
      <c r="M92" s="34"/>
    </row>
    <row r="93" spans="2:13" x14ac:dyDescent="0.35">
      <c r="B93" s="40">
        <v>87</v>
      </c>
      <c r="C93" s="39"/>
      <c r="D93" s="38"/>
      <c r="E93" s="35"/>
      <c r="F93" s="37"/>
      <c r="G93" s="35"/>
      <c r="H93" s="34"/>
      <c r="I93" s="36" t="str">
        <f>IF(ISBLANK(H93),"",IF(H93=Listas!$C$7,"subs","unidade2"))</f>
        <v/>
      </c>
      <c r="J93" s="36"/>
      <c r="K93" s="35"/>
      <c r="L93" s="34"/>
      <c r="M93" s="34"/>
    </row>
    <row r="94" spans="2:13" x14ac:dyDescent="0.35">
      <c r="B94" s="40">
        <v>88</v>
      </c>
      <c r="C94" s="39"/>
      <c r="D94" s="38"/>
      <c r="E94" s="35"/>
      <c r="F94" s="37"/>
      <c r="G94" s="35"/>
      <c r="H94" s="34"/>
      <c r="I94" s="36" t="str">
        <f>IF(ISBLANK(H94),"",IF(H94=Listas!$C$7,"subs","unidade2"))</f>
        <v/>
      </c>
      <c r="J94" s="36"/>
      <c r="K94" s="35"/>
      <c r="L94" s="34"/>
      <c r="M94" s="34"/>
    </row>
    <row r="95" spans="2:13" x14ac:dyDescent="0.35">
      <c r="B95" s="40">
        <v>89</v>
      </c>
      <c r="C95" s="39"/>
      <c r="D95" s="38"/>
      <c r="E95" s="35"/>
      <c r="F95" s="37"/>
      <c r="G95" s="35"/>
      <c r="H95" s="34"/>
      <c r="I95" s="36" t="str">
        <f>IF(ISBLANK(H95),"",IF(H95=Listas!$C$7,"subs","unidade2"))</f>
        <v/>
      </c>
      <c r="J95" s="36"/>
      <c r="K95" s="35"/>
      <c r="L95" s="34"/>
      <c r="M95" s="34"/>
    </row>
    <row r="96" spans="2:13" x14ac:dyDescent="0.35">
      <c r="B96" s="40">
        <v>90</v>
      </c>
      <c r="C96" s="39"/>
      <c r="D96" s="38"/>
      <c r="E96" s="35"/>
      <c r="F96" s="37"/>
      <c r="G96" s="35"/>
      <c r="H96" s="34"/>
      <c r="I96" s="36" t="str">
        <f>IF(ISBLANK(H96),"",IF(H96=Listas!$C$7,"subs","unidade2"))</f>
        <v/>
      </c>
      <c r="J96" s="36"/>
      <c r="K96" s="35"/>
      <c r="L96" s="34"/>
      <c r="M96" s="34"/>
    </row>
    <row r="97" spans="2:13" x14ac:dyDescent="0.35">
      <c r="B97" s="40">
        <v>91</v>
      </c>
      <c r="C97" s="39"/>
      <c r="D97" s="38"/>
      <c r="E97" s="35"/>
      <c r="F97" s="37"/>
      <c r="G97" s="35"/>
      <c r="H97" s="34"/>
      <c r="I97" s="36" t="str">
        <f>IF(ISBLANK(H97),"",IF(H97=Listas!$C$7,"subs","unidade2"))</f>
        <v/>
      </c>
      <c r="J97" s="36"/>
      <c r="K97" s="35"/>
      <c r="L97" s="34"/>
      <c r="M97" s="34"/>
    </row>
    <row r="98" spans="2:13" x14ac:dyDescent="0.35">
      <c r="B98" s="40">
        <v>92</v>
      </c>
      <c r="C98" s="39"/>
      <c r="D98" s="38"/>
      <c r="E98" s="35"/>
      <c r="F98" s="37"/>
      <c r="G98" s="35"/>
      <c r="H98" s="34"/>
      <c r="I98" s="36" t="str">
        <f>IF(ISBLANK(H98),"",IF(H98=Listas!$C$7,"subs","unidade2"))</f>
        <v/>
      </c>
      <c r="J98" s="36"/>
      <c r="K98" s="35"/>
      <c r="L98" s="34"/>
      <c r="M98" s="34"/>
    </row>
    <row r="99" spans="2:13" x14ac:dyDescent="0.35">
      <c r="B99" s="40">
        <v>93</v>
      </c>
      <c r="C99" s="39"/>
      <c r="D99" s="38"/>
      <c r="E99" s="35"/>
      <c r="F99" s="37"/>
      <c r="G99" s="35"/>
      <c r="H99" s="34"/>
      <c r="I99" s="36" t="str">
        <f>IF(ISBLANK(H99),"",IF(H99=Listas!$C$7,"subs","unidade2"))</f>
        <v/>
      </c>
      <c r="J99" s="36"/>
      <c r="K99" s="35"/>
      <c r="L99" s="34"/>
      <c r="M99" s="34"/>
    </row>
    <row r="100" spans="2:13" x14ac:dyDescent="0.35">
      <c r="B100" s="40">
        <v>94</v>
      </c>
      <c r="C100" s="39"/>
      <c r="D100" s="38"/>
      <c r="E100" s="35"/>
      <c r="F100" s="37"/>
      <c r="G100" s="35"/>
      <c r="H100" s="34"/>
      <c r="I100" s="36" t="str">
        <f>IF(ISBLANK(H100),"",IF(H100=Listas!$C$7,"subs","unidade2"))</f>
        <v/>
      </c>
      <c r="J100" s="36"/>
      <c r="K100" s="35"/>
      <c r="L100" s="34"/>
      <c r="M100" s="34"/>
    </row>
    <row r="101" spans="2:13" x14ac:dyDescent="0.35">
      <c r="B101" s="40">
        <v>95</v>
      </c>
      <c r="C101" s="39"/>
      <c r="D101" s="38"/>
      <c r="E101" s="35"/>
      <c r="F101" s="37"/>
      <c r="G101" s="35"/>
      <c r="H101" s="34"/>
      <c r="I101" s="36" t="str">
        <f>IF(ISBLANK(H101),"",IF(H101=Listas!$C$7,"subs","unidade2"))</f>
        <v/>
      </c>
      <c r="J101" s="36"/>
      <c r="K101" s="35"/>
      <c r="L101" s="34"/>
      <c r="M101" s="34"/>
    </row>
    <row r="102" spans="2:13" x14ac:dyDescent="0.35">
      <c r="B102" s="40">
        <v>96</v>
      </c>
      <c r="C102" s="39"/>
      <c r="D102" s="38"/>
      <c r="E102" s="35"/>
      <c r="F102" s="37"/>
      <c r="G102" s="35"/>
      <c r="H102" s="34"/>
      <c r="I102" s="36" t="str">
        <f>IF(ISBLANK(H102),"",IF(H102=Listas!$C$7,"subs","unidade2"))</f>
        <v/>
      </c>
      <c r="J102" s="36"/>
      <c r="K102" s="35"/>
      <c r="L102" s="34"/>
      <c r="M102" s="34"/>
    </row>
    <row r="103" spans="2:13" x14ac:dyDescent="0.35">
      <c r="B103" s="40">
        <v>97</v>
      </c>
      <c r="C103" s="39"/>
      <c r="D103" s="38"/>
      <c r="E103" s="35"/>
      <c r="F103" s="37"/>
      <c r="G103" s="35"/>
      <c r="H103" s="34"/>
      <c r="I103" s="36" t="str">
        <f>IF(ISBLANK(H103),"",IF(H103=Listas!$C$7,"subs","unidade2"))</f>
        <v/>
      </c>
      <c r="J103" s="36"/>
      <c r="K103" s="35"/>
      <c r="L103" s="34"/>
      <c r="M103" s="34"/>
    </row>
    <row r="104" spans="2:13" x14ac:dyDescent="0.35">
      <c r="B104" s="40">
        <v>98</v>
      </c>
      <c r="C104" s="39"/>
      <c r="D104" s="38"/>
      <c r="E104" s="35"/>
      <c r="F104" s="37"/>
      <c r="G104" s="35"/>
      <c r="H104" s="34"/>
      <c r="I104" s="36" t="str">
        <f>IF(ISBLANK(H104),"",IF(H104=Listas!$C$7,"subs","unidade2"))</f>
        <v/>
      </c>
      <c r="J104" s="36"/>
      <c r="K104" s="35"/>
      <c r="L104" s="34"/>
      <c r="M104" s="34"/>
    </row>
    <row r="105" spans="2:13" x14ac:dyDescent="0.35">
      <c r="B105" s="40">
        <v>99</v>
      </c>
      <c r="C105" s="39"/>
      <c r="D105" s="38"/>
      <c r="E105" s="35"/>
      <c r="F105" s="37"/>
      <c r="G105" s="35"/>
      <c r="H105" s="34"/>
      <c r="I105" s="36" t="str">
        <f>IF(ISBLANK(H105),"",IF(H105=Listas!$C$7,"subs","unidade2"))</f>
        <v/>
      </c>
      <c r="J105" s="36"/>
      <c r="K105" s="35"/>
      <c r="L105" s="34"/>
      <c r="M105" s="34"/>
    </row>
    <row r="106" spans="2:13" x14ac:dyDescent="0.35">
      <c r="B106" s="40">
        <v>100</v>
      </c>
      <c r="C106" s="39"/>
      <c r="D106" s="38"/>
      <c r="E106" s="35"/>
      <c r="F106" s="37"/>
      <c r="G106" s="35"/>
      <c r="H106" s="34"/>
      <c r="I106" s="36" t="str">
        <f>IF(ISBLANK(H106),"",IF(H106=Listas!$C$7,"subs","unidade2"))</f>
        <v/>
      </c>
      <c r="J106" s="36"/>
      <c r="K106" s="35"/>
      <c r="L106" s="34"/>
      <c r="M106" s="34"/>
    </row>
  </sheetData>
  <sheetProtection selectLockedCells="1" autoFilter="0"/>
  <protectedRanges>
    <protectedRange algorithmName="SHA-512" hashValue="36FMC/wwP4Qev0e8Xzc84wEAimKQn9KBjB0qnyERJ0S81V38pqDmor90TM9wH3133nwlj/nYrpIJ2y5lrA2lDQ==" saltValue="mYKezQ7wigqec/JooBD+Lw==" spinCount="100000" sqref="C7:M106" name="Intervalo1"/>
  </protectedRanges>
  <autoFilter ref="B6:M6" xr:uid="{00000000-0009-0000-0000-000002000000}"/>
  <dataValidations count="4">
    <dataValidation type="list" allowBlank="1" showErrorMessage="1" errorTitle="ERRO" error="Selecione uma das opções disponíveis." promptTitle="PAPEL / ATIVIDADE" sqref="J7:J106" xr:uid="{00000000-0002-0000-0200-000006000000}">
      <formula1>INDIRECT($I7)</formula1>
    </dataValidation>
    <dataValidation type="whole" allowBlank="1" showErrorMessage="1" errorTitle="ERRO" error="Valor incompatível com carga horária esperada entre 0 e 240 horas / mês !" promptTitle="DISPONIBILIDADE" sqref="G7:G106" xr:uid="{00000000-0002-0000-0200-000003000000}">
      <formula1>0</formula1>
      <formula2>240</formula2>
    </dataValidation>
    <dataValidation allowBlank="1" showErrorMessage="1" promptTitle="FORMAÇÃO" sqref="F7:F106" xr:uid="{00000000-0002-0000-0200-000002000000}"/>
    <dataValidation allowBlank="1" showErrorMessage="1" promptTitle="CPF" sqref="D7:D106" xr:uid="{00000000-0002-0000-0200-000000000000}"/>
  </dataValidations>
  <pageMargins left="0.75000000000000011" right="0.75000000000000011" top="1" bottom="1" header="0.5" footer="0.5"/>
  <pageSetup paperSize="9" scale="31" orientation="portrait" horizontalDpi="4294967292" verticalDpi="4294967292" r:id="rId1"/>
  <headerFooter>
    <oddFooter>Page &amp;P of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errorTitle="ERRO" error="Selecione uma das opções disponíveis" promptTitle="TIPO DE VÍNCULO" xr:uid="{00000000-0002-0000-0200-000005000000}">
          <x14:formula1>
            <xm:f>Listas!$B$2:$B$3</xm:f>
          </x14:formula1>
          <xm:sqref>K7:K106</xm:sqref>
        </x14:dataValidation>
        <x14:dataValidation type="list" allowBlank="1" showErrorMessage="1" errorTitle="ERRO" error="Selecione uma das opções disponíveis." promptTitle="PAPEL / ATIVIDADE" xr:uid="{00000000-0002-0000-0200-000004000000}">
          <x14:formula1>
            <xm:f>Listas!$C$2:$C$13</xm:f>
          </x14:formula1>
          <xm:sqref>H7:H106</xm:sqref>
        </x14:dataValidation>
        <x14:dataValidation type="list" allowBlank="1" showErrorMessage="1" errorTitle="ERRO" error="Selecione uma das opções disponíveis" promptTitle="TITULAÇÃO" xr:uid="{A68E1901-93F9-4F23-93E7-36012218CBA9}">
          <x14:formula1>
            <xm:f>Listas!$A$2:$A$6</xm:f>
          </x14:formula1>
          <xm:sqref>E7:E106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F78D-3F48-4A19-91D7-58051B1E06FC}">
  <sheetPr>
    <tabColor theme="8" tint="-0.249977111117893"/>
    <pageSetUpPr fitToPage="1"/>
  </sheetPr>
  <dimension ref="B3:E106"/>
  <sheetViews>
    <sheetView showGridLines="0" showRowColHeaders="0" zoomScale="130" zoomScaleNormal="130" zoomScalePageLayoutView="150" workbookViewId="0">
      <pane ySplit="6" topLeftCell="A7" activePane="bottomLeft" state="frozen"/>
      <selection pane="bottomLeft" activeCell="D10" sqref="D10"/>
    </sheetView>
  </sheetViews>
  <sheetFormatPr defaultColWidth="8.81640625" defaultRowHeight="14" x14ac:dyDescent="0.3"/>
  <cols>
    <col min="1" max="1" width="3.1796875" style="4" customWidth="1"/>
    <col min="2" max="2" width="7.453125" style="4" customWidth="1"/>
    <col min="3" max="3" width="82.81640625" style="4" customWidth="1"/>
    <col min="4" max="4" width="22.7265625" style="4" customWidth="1"/>
    <col min="5" max="5" width="24.7265625" style="4" customWidth="1"/>
    <col min="6" max="6" width="3.453125" style="4" customWidth="1"/>
    <col min="7" max="16384" width="8.81640625" style="4"/>
  </cols>
  <sheetData>
    <row r="3" spans="2:5" ht="17.5" x14ac:dyDescent="0.35">
      <c r="C3" s="51" t="s">
        <v>57</v>
      </c>
      <c r="E3" s="51"/>
    </row>
    <row r="4" spans="2:5" ht="17.5" x14ac:dyDescent="0.35">
      <c r="C4" s="29" t="s">
        <v>58</v>
      </c>
      <c r="E4" s="50"/>
    </row>
    <row r="6" spans="2:5" ht="63" customHeight="1" x14ac:dyDescent="0.3">
      <c r="B6" s="49" t="s">
        <v>46</v>
      </c>
      <c r="C6" s="49" t="s">
        <v>169</v>
      </c>
      <c r="D6" s="49" t="s">
        <v>59</v>
      </c>
      <c r="E6" s="48" t="s">
        <v>60</v>
      </c>
    </row>
    <row r="7" spans="2:5" ht="15.5" x14ac:dyDescent="0.3">
      <c r="B7" s="47">
        <v>1</v>
      </c>
      <c r="C7" s="46"/>
      <c r="D7" s="45"/>
      <c r="E7" s="45"/>
    </row>
    <row r="8" spans="2:5" ht="15.5" x14ac:dyDescent="0.3">
      <c r="B8" s="47">
        <v>2</v>
      </c>
      <c r="C8" s="46"/>
      <c r="D8" s="45"/>
      <c r="E8" s="45"/>
    </row>
    <row r="9" spans="2:5" ht="15.5" x14ac:dyDescent="0.3">
      <c r="B9" s="47">
        <v>3</v>
      </c>
      <c r="C9" s="46"/>
      <c r="D9" s="45"/>
      <c r="E9" s="45"/>
    </row>
    <row r="10" spans="2:5" ht="15.5" x14ac:dyDescent="0.3">
      <c r="B10" s="47">
        <v>4</v>
      </c>
      <c r="C10" s="46"/>
      <c r="D10" s="45"/>
      <c r="E10" s="45"/>
    </row>
    <row r="11" spans="2:5" ht="15.5" x14ac:dyDescent="0.3">
      <c r="B11" s="47">
        <v>5</v>
      </c>
      <c r="C11" s="46"/>
      <c r="D11" s="45"/>
      <c r="E11" s="45"/>
    </row>
    <row r="12" spans="2:5" ht="15.5" x14ac:dyDescent="0.3">
      <c r="B12" s="47">
        <v>6</v>
      </c>
      <c r="C12" s="46"/>
      <c r="D12" s="45"/>
      <c r="E12" s="45"/>
    </row>
    <row r="13" spans="2:5" ht="15.5" x14ac:dyDescent="0.3">
      <c r="B13" s="47">
        <v>7</v>
      </c>
      <c r="C13" s="46"/>
      <c r="D13" s="45"/>
      <c r="E13" s="45"/>
    </row>
    <row r="14" spans="2:5" ht="15.5" x14ac:dyDescent="0.3">
      <c r="B14" s="47">
        <v>8</v>
      </c>
      <c r="C14" s="46"/>
      <c r="D14" s="45"/>
      <c r="E14" s="45"/>
    </row>
    <row r="15" spans="2:5" ht="15.5" x14ac:dyDescent="0.3">
      <c r="B15" s="47">
        <v>9</v>
      </c>
      <c r="C15" s="46"/>
      <c r="D15" s="45"/>
      <c r="E15" s="45"/>
    </row>
    <row r="16" spans="2:5" ht="15.5" x14ac:dyDescent="0.3">
      <c r="B16" s="47">
        <v>10</v>
      </c>
      <c r="C16" s="46"/>
      <c r="D16" s="45"/>
      <c r="E16" s="45"/>
    </row>
    <row r="17" spans="2:5" ht="15.5" x14ac:dyDescent="0.3">
      <c r="B17" s="47">
        <v>11</v>
      </c>
      <c r="C17" s="46"/>
      <c r="D17" s="45"/>
      <c r="E17" s="45"/>
    </row>
    <row r="18" spans="2:5" ht="15.5" x14ac:dyDescent="0.3">
      <c r="B18" s="47">
        <v>12</v>
      </c>
      <c r="C18" s="46"/>
      <c r="D18" s="45"/>
      <c r="E18" s="45"/>
    </row>
    <row r="19" spans="2:5" ht="15.5" x14ac:dyDescent="0.3">
      <c r="B19" s="47">
        <v>13</v>
      </c>
      <c r="C19" s="46"/>
      <c r="D19" s="45"/>
      <c r="E19" s="45"/>
    </row>
    <row r="20" spans="2:5" ht="15.5" x14ac:dyDescent="0.3">
      <c r="B20" s="47">
        <v>14</v>
      </c>
      <c r="C20" s="46"/>
      <c r="D20" s="45"/>
      <c r="E20" s="45"/>
    </row>
    <row r="21" spans="2:5" ht="15.5" x14ac:dyDescent="0.3">
      <c r="B21" s="47">
        <v>15</v>
      </c>
      <c r="C21" s="46"/>
      <c r="D21" s="45"/>
      <c r="E21" s="45"/>
    </row>
    <row r="22" spans="2:5" ht="15.5" x14ac:dyDescent="0.3">
      <c r="B22" s="47">
        <v>16</v>
      </c>
      <c r="C22" s="46"/>
      <c r="D22" s="45"/>
      <c r="E22" s="45"/>
    </row>
    <row r="23" spans="2:5" ht="15.5" x14ac:dyDescent="0.3">
      <c r="B23" s="47">
        <v>17</v>
      </c>
      <c r="C23" s="46"/>
      <c r="D23" s="45"/>
      <c r="E23" s="45"/>
    </row>
    <row r="24" spans="2:5" ht="15.5" x14ac:dyDescent="0.3">
      <c r="B24" s="47">
        <v>18</v>
      </c>
      <c r="C24" s="46"/>
      <c r="D24" s="45"/>
      <c r="E24" s="45"/>
    </row>
    <row r="25" spans="2:5" ht="15.5" x14ac:dyDescent="0.3">
      <c r="B25" s="47">
        <v>19</v>
      </c>
      <c r="C25" s="46"/>
      <c r="D25" s="45"/>
      <c r="E25" s="45"/>
    </row>
    <row r="26" spans="2:5" ht="15.5" x14ac:dyDescent="0.3">
      <c r="B26" s="47">
        <v>20</v>
      </c>
      <c r="C26" s="46"/>
      <c r="D26" s="45"/>
      <c r="E26" s="45"/>
    </row>
    <row r="27" spans="2:5" ht="15.5" x14ac:dyDescent="0.3">
      <c r="B27" s="47">
        <v>21</v>
      </c>
      <c r="C27" s="46"/>
      <c r="D27" s="45"/>
      <c r="E27" s="45"/>
    </row>
    <row r="28" spans="2:5" ht="15.5" x14ac:dyDescent="0.3">
      <c r="B28" s="47">
        <v>22</v>
      </c>
      <c r="C28" s="46"/>
      <c r="D28" s="45"/>
      <c r="E28" s="45"/>
    </row>
    <row r="29" spans="2:5" ht="15.5" x14ac:dyDescent="0.3">
      <c r="B29" s="47">
        <v>23</v>
      </c>
      <c r="C29" s="46"/>
      <c r="D29" s="45"/>
      <c r="E29" s="45"/>
    </row>
    <row r="30" spans="2:5" ht="15.5" x14ac:dyDescent="0.3">
      <c r="B30" s="47">
        <v>24</v>
      </c>
      <c r="C30" s="46"/>
      <c r="D30" s="45"/>
      <c r="E30" s="45"/>
    </row>
    <row r="31" spans="2:5" ht="15.5" x14ac:dyDescent="0.3">
      <c r="B31" s="47">
        <v>25</v>
      </c>
      <c r="C31" s="46"/>
      <c r="D31" s="45"/>
      <c r="E31" s="45"/>
    </row>
    <row r="32" spans="2:5" ht="15.5" x14ac:dyDescent="0.3">
      <c r="B32" s="47">
        <v>26</v>
      </c>
      <c r="C32" s="46"/>
      <c r="D32" s="45"/>
      <c r="E32" s="45"/>
    </row>
    <row r="33" spans="2:5" ht="15.5" x14ac:dyDescent="0.3">
      <c r="B33" s="47">
        <v>27</v>
      </c>
      <c r="C33" s="46"/>
      <c r="D33" s="45"/>
      <c r="E33" s="45"/>
    </row>
    <row r="34" spans="2:5" ht="15.5" x14ac:dyDescent="0.3">
      <c r="B34" s="47">
        <v>28</v>
      </c>
      <c r="C34" s="46"/>
      <c r="D34" s="45"/>
      <c r="E34" s="45"/>
    </row>
    <row r="35" spans="2:5" ht="15.5" x14ac:dyDescent="0.3">
      <c r="B35" s="47">
        <v>29</v>
      </c>
      <c r="C35" s="46"/>
      <c r="D35" s="45"/>
      <c r="E35" s="45"/>
    </row>
    <row r="36" spans="2:5" ht="15.5" x14ac:dyDescent="0.3">
      <c r="B36" s="47">
        <v>30</v>
      </c>
      <c r="C36" s="46"/>
      <c r="D36" s="45"/>
      <c r="E36" s="45"/>
    </row>
    <row r="37" spans="2:5" ht="15.5" x14ac:dyDescent="0.3">
      <c r="B37" s="47">
        <v>31</v>
      </c>
      <c r="C37" s="46"/>
      <c r="D37" s="45"/>
      <c r="E37" s="45"/>
    </row>
    <row r="38" spans="2:5" ht="15.5" x14ac:dyDescent="0.3">
      <c r="B38" s="47">
        <v>32</v>
      </c>
      <c r="C38" s="46"/>
      <c r="D38" s="45"/>
      <c r="E38" s="45"/>
    </row>
    <row r="39" spans="2:5" ht="15.5" x14ac:dyDescent="0.3">
      <c r="B39" s="47">
        <v>33</v>
      </c>
      <c r="C39" s="46"/>
      <c r="D39" s="45"/>
      <c r="E39" s="45"/>
    </row>
    <row r="40" spans="2:5" ht="15.5" x14ac:dyDescent="0.3">
      <c r="B40" s="47">
        <v>34</v>
      </c>
      <c r="C40" s="46"/>
      <c r="D40" s="45"/>
      <c r="E40" s="45"/>
    </row>
    <row r="41" spans="2:5" ht="15.5" x14ac:dyDescent="0.3">
      <c r="B41" s="47">
        <v>35</v>
      </c>
      <c r="C41" s="46"/>
      <c r="D41" s="45"/>
      <c r="E41" s="45"/>
    </row>
    <row r="42" spans="2:5" ht="15.5" x14ac:dyDescent="0.3">
      <c r="B42" s="47">
        <v>36</v>
      </c>
      <c r="C42" s="46"/>
      <c r="D42" s="45"/>
      <c r="E42" s="45"/>
    </row>
    <row r="43" spans="2:5" ht="15.5" x14ac:dyDescent="0.3">
      <c r="B43" s="47">
        <v>37</v>
      </c>
      <c r="C43" s="46"/>
      <c r="D43" s="45"/>
      <c r="E43" s="45"/>
    </row>
    <row r="44" spans="2:5" ht="15.5" x14ac:dyDescent="0.3">
      <c r="B44" s="47">
        <v>38</v>
      </c>
      <c r="C44" s="46"/>
      <c r="D44" s="45"/>
      <c r="E44" s="45"/>
    </row>
    <row r="45" spans="2:5" ht="15.5" x14ac:dyDescent="0.3">
      <c r="B45" s="47">
        <v>39</v>
      </c>
      <c r="C45" s="46"/>
      <c r="D45" s="45"/>
      <c r="E45" s="45"/>
    </row>
    <row r="46" spans="2:5" ht="15.5" x14ac:dyDescent="0.3">
      <c r="B46" s="47">
        <v>40</v>
      </c>
      <c r="C46" s="46"/>
      <c r="D46" s="45"/>
      <c r="E46" s="45"/>
    </row>
    <row r="47" spans="2:5" ht="15.5" x14ac:dyDescent="0.3">
      <c r="B47" s="47">
        <v>41</v>
      </c>
      <c r="C47" s="46"/>
      <c r="D47" s="45"/>
      <c r="E47" s="45"/>
    </row>
    <row r="48" spans="2:5" ht="15.5" x14ac:dyDescent="0.3">
      <c r="B48" s="47">
        <v>42</v>
      </c>
      <c r="C48" s="46"/>
      <c r="D48" s="45"/>
      <c r="E48" s="45"/>
    </row>
    <row r="49" spans="2:5" ht="15.5" x14ac:dyDescent="0.3">
      <c r="B49" s="47">
        <v>43</v>
      </c>
      <c r="C49" s="46"/>
      <c r="D49" s="45"/>
      <c r="E49" s="45"/>
    </row>
    <row r="50" spans="2:5" ht="15.5" x14ac:dyDescent="0.3">
      <c r="B50" s="47">
        <v>44</v>
      </c>
      <c r="C50" s="46"/>
      <c r="D50" s="45"/>
      <c r="E50" s="45"/>
    </row>
    <row r="51" spans="2:5" ht="15.5" x14ac:dyDescent="0.3">
      <c r="B51" s="47">
        <v>45</v>
      </c>
      <c r="C51" s="46"/>
      <c r="D51" s="45"/>
      <c r="E51" s="45"/>
    </row>
    <row r="52" spans="2:5" ht="15.5" x14ac:dyDescent="0.3">
      <c r="B52" s="47">
        <v>46</v>
      </c>
      <c r="C52" s="46"/>
      <c r="D52" s="45"/>
      <c r="E52" s="45"/>
    </row>
    <row r="53" spans="2:5" ht="15.5" x14ac:dyDescent="0.3">
      <c r="B53" s="47">
        <v>47</v>
      </c>
      <c r="C53" s="46"/>
      <c r="D53" s="45"/>
      <c r="E53" s="45"/>
    </row>
    <row r="54" spans="2:5" ht="15.5" x14ac:dyDescent="0.3">
      <c r="B54" s="47">
        <v>48</v>
      </c>
      <c r="C54" s="46"/>
      <c r="D54" s="45"/>
      <c r="E54" s="45"/>
    </row>
    <row r="55" spans="2:5" ht="15.5" x14ac:dyDescent="0.3">
      <c r="B55" s="47">
        <v>49</v>
      </c>
      <c r="C55" s="46"/>
      <c r="D55" s="45"/>
      <c r="E55" s="45"/>
    </row>
    <row r="56" spans="2:5" ht="15.5" x14ac:dyDescent="0.3">
      <c r="B56" s="47">
        <v>50</v>
      </c>
      <c r="C56" s="46"/>
      <c r="D56" s="45"/>
      <c r="E56" s="45"/>
    </row>
    <row r="57" spans="2:5" ht="15.5" x14ac:dyDescent="0.3">
      <c r="B57" s="47">
        <v>51</v>
      </c>
      <c r="C57" s="46"/>
      <c r="D57" s="45"/>
      <c r="E57" s="45"/>
    </row>
    <row r="58" spans="2:5" ht="15.5" x14ac:dyDescent="0.3">
      <c r="B58" s="47">
        <v>52</v>
      </c>
      <c r="C58" s="46"/>
      <c r="D58" s="45"/>
      <c r="E58" s="45"/>
    </row>
    <row r="59" spans="2:5" ht="15.5" x14ac:dyDescent="0.3">
      <c r="B59" s="47">
        <v>53</v>
      </c>
      <c r="C59" s="46"/>
      <c r="D59" s="45"/>
      <c r="E59" s="45"/>
    </row>
    <row r="60" spans="2:5" ht="15.5" x14ac:dyDescent="0.3">
      <c r="B60" s="47">
        <v>54</v>
      </c>
      <c r="C60" s="46"/>
      <c r="D60" s="45"/>
      <c r="E60" s="45"/>
    </row>
    <row r="61" spans="2:5" ht="15.5" x14ac:dyDescent="0.3">
      <c r="B61" s="47">
        <v>55</v>
      </c>
      <c r="C61" s="46"/>
      <c r="D61" s="45"/>
      <c r="E61" s="45"/>
    </row>
    <row r="62" spans="2:5" ht="15.5" x14ac:dyDescent="0.3">
      <c r="B62" s="47">
        <v>56</v>
      </c>
      <c r="C62" s="46"/>
      <c r="D62" s="45"/>
      <c r="E62" s="45"/>
    </row>
    <row r="63" spans="2:5" ht="15.5" x14ac:dyDescent="0.3">
      <c r="B63" s="47">
        <v>57</v>
      </c>
      <c r="C63" s="46"/>
      <c r="D63" s="45"/>
      <c r="E63" s="45"/>
    </row>
    <row r="64" spans="2:5" ht="15.5" x14ac:dyDescent="0.3">
      <c r="B64" s="47">
        <v>58</v>
      </c>
      <c r="C64" s="46"/>
      <c r="D64" s="45"/>
      <c r="E64" s="45"/>
    </row>
    <row r="65" spans="2:5" ht="15.5" x14ac:dyDescent="0.3">
      <c r="B65" s="47">
        <v>59</v>
      </c>
      <c r="C65" s="46"/>
      <c r="D65" s="45"/>
      <c r="E65" s="45"/>
    </row>
    <row r="66" spans="2:5" ht="15.5" x14ac:dyDescent="0.3">
      <c r="B66" s="47">
        <v>60</v>
      </c>
      <c r="C66" s="46"/>
      <c r="D66" s="45"/>
      <c r="E66" s="45"/>
    </row>
    <row r="67" spans="2:5" ht="15.5" x14ac:dyDescent="0.3">
      <c r="B67" s="47">
        <v>61</v>
      </c>
      <c r="C67" s="46"/>
      <c r="D67" s="45"/>
      <c r="E67" s="45"/>
    </row>
    <row r="68" spans="2:5" ht="15.5" x14ac:dyDescent="0.3">
      <c r="B68" s="47">
        <v>62</v>
      </c>
      <c r="C68" s="46"/>
      <c r="D68" s="45"/>
      <c r="E68" s="45"/>
    </row>
    <row r="69" spans="2:5" ht="15.5" x14ac:dyDescent="0.3">
      <c r="B69" s="47">
        <v>63</v>
      </c>
      <c r="C69" s="46"/>
      <c r="D69" s="45"/>
      <c r="E69" s="45"/>
    </row>
    <row r="70" spans="2:5" ht="15.5" x14ac:dyDescent="0.3">
      <c r="B70" s="47">
        <v>64</v>
      </c>
      <c r="C70" s="46"/>
      <c r="D70" s="45"/>
      <c r="E70" s="45"/>
    </row>
    <row r="71" spans="2:5" ht="15.5" x14ac:dyDescent="0.3">
      <c r="B71" s="47">
        <v>65</v>
      </c>
      <c r="C71" s="46"/>
      <c r="D71" s="45"/>
      <c r="E71" s="45"/>
    </row>
    <row r="72" spans="2:5" ht="15.5" x14ac:dyDescent="0.3">
      <c r="B72" s="47">
        <v>66</v>
      </c>
      <c r="C72" s="46"/>
      <c r="D72" s="45"/>
      <c r="E72" s="45"/>
    </row>
    <row r="73" spans="2:5" ht="15.5" x14ac:dyDescent="0.3">
      <c r="B73" s="47">
        <v>67</v>
      </c>
      <c r="C73" s="46"/>
      <c r="D73" s="45"/>
      <c r="E73" s="45"/>
    </row>
    <row r="74" spans="2:5" ht="15.5" x14ac:dyDescent="0.3">
      <c r="B74" s="47">
        <v>68</v>
      </c>
      <c r="C74" s="46"/>
      <c r="D74" s="45"/>
      <c r="E74" s="45"/>
    </row>
    <row r="75" spans="2:5" ht="15.5" x14ac:dyDescent="0.3">
      <c r="B75" s="47">
        <v>69</v>
      </c>
      <c r="C75" s="46"/>
      <c r="D75" s="45"/>
      <c r="E75" s="45"/>
    </row>
    <row r="76" spans="2:5" ht="15.5" x14ac:dyDescent="0.3">
      <c r="B76" s="47">
        <v>70</v>
      </c>
      <c r="C76" s="46"/>
      <c r="D76" s="45"/>
      <c r="E76" s="45"/>
    </row>
    <row r="77" spans="2:5" ht="15.5" x14ac:dyDescent="0.3">
      <c r="B77" s="47">
        <v>71</v>
      </c>
      <c r="C77" s="46"/>
      <c r="D77" s="45"/>
      <c r="E77" s="45"/>
    </row>
    <row r="78" spans="2:5" ht="15.5" x14ac:dyDescent="0.3">
      <c r="B78" s="47">
        <v>72</v>
      </c>
      <c r="C78" s="46"/>
      <c r="D78" s="45"/>
      <c r="E78" s="45"/>
    </row>
    <row r="79" spans="2:5" ht="15.5" x14ac:dyDescent="0.3">
      <c r="B79" s="47">
        <v>73</v>
      </c>
      <c r="C79" s="46"/>
      <c r="D79" s="45"/>
      <c r="E79" s="45"/>
    </row>
    <row r="80" spans="2:5" ht="15.5" x14ac:dyDescent="0.3">
      <c r="B80" s="47">
        <v>74</v>
      </c>
      <c r="C80" s="46"/>
      <c r="D80" s="45"/>
      <c r="E80" s="45"/>
    </row>
    <row r="81" spans="2:5" ht="15.5" x14ac:dyDescent="0.3">
      <c r="B81" s="47">
        <v>75</v>
      </c>
      <c r="C81" s="46"/>
      <c r="D81" s="45"/>
      <c r="E81" s="45"/>
    </row>
    <row r="82" spans="2:5" ht="15.5" x14ac:dyDescent="0.3">
      <c r="B82" s="47">
        <v>76</v>
      </c>
      <c r="C82" s="46"/>
      <c r="D82" s="45"/>
      <c r="E82" s="45"/>
    </row>
    <row r="83" spans="2:5" ht="15.5" x14ac:dyDescent="0.3">
      <c r="B83" s="47">
        <v>77</v>
      </c>
      <c r="C83" s="46"/>
      <c r="D83" s="45"/>
      <c r="E83" s="45"/>
    </row>
    <row r="84" spans="2:5" ht="15.5" x14ac:dyDescent="0.3">
      <c r="B84" s="47">
        <v>78</v>
      </c>
      <c r="C84" s="46"/>
      <c r="D84" s="45"/>
      <c r="E84" s="45"/>
    </row>
    <row r="85" spans="2:5" ht="15.5" x14ac:dyDescent="0.3">
      <c r="B85" s="47">
        <v>79</v>
      </c>
      <c r="C85" s="46"/>
      <c r="D85" s="45"/>
      <c r="E85" s="45"/>
    </row>
    <row r="86" spans="2:5" ht="15.5" x14ac:dyDescent="0.3">
      <c r="B86" s="47">
        <v>80</v>
      </c>
      <c r="C86" s="46"/>
      <c r="D86" s="45"/>
      <c r="E86" s="45"/>
    </row>
    <row r="87" spans="2:5" ht="15.5" x14ac:dyDescent="0.3">
      <c r="B87" s="47">
        <v>81</v>
      </c>
      <c r="C87" s="46"/>
      <c r="D87" s="45"/>
      <c r="E87" s="45"/>
    </row>
    <row r="88" spans="2:5" ht="15.5" x14ac:dyDescent="0.3">
      <c r="B88" s="47">
        <v>82</v>
      </c>
      <c r="C88" s="46"/>
      <c r="D88" s="45"/>
      <c r="E88" s="45"/>
    </row>
    <row r="89" spans="2:5" ht="15.5" x14ac:dyDescent="0.3">
      <c r="B89" s="47">
        <v>83</v>
      </c>
      <c r="C89" s="46"/>
      <c r="D89" s="45"/>
      <c r="E89" s="45"/>
    </row>
    <row r="90" spans="2:5" ht="15.5" x14ac:dyDescent="0.3">
      <c r="B90" s="47">
        <v>84</v>
      </c>
      <c r="C90" s="46"/>
      <c r="D90" s="45"/>
      <c r="E90" s="45"/>
    </row>
    <row r="91" spans="2:5" ht="15.5" x14ac:dyDescent="0.3">
      <c r="B91" s="47">
        <v>85</v>
      </c>
      <c r="C91" s="46"/>
      <c r="D91" s="45"/>
      <c r="E91" s="45"/>
    </row>
    <row r="92" spans="2:5" ht="15.5" x14ac:dyDescent="0.3">
      <c r="B92" s="47">
        <v>86</v>
      </c>
      <c r="C92" s="46"/>
      <c r="D92" s="45"/>
      <c r="E92" s="45"/>
    </row>
    <row r="93" spans="2:5" ht="15.5" x14ac:dyDescent="0.3">
      <c r="B93" s="47">
        <v>87</v>
      </c>
      <c r="C93" s="46"/>
      <c r="D93" s="45"/>
      <c r="E93" s="45"/>
    </row>
    <row r="94" spans="2:5" ht="15.5" x14ac:dyDescent="0.3">
      <c r="B94" s="47">
        <v>88</v>
      </c>
      <c r="C94" s="46"/>
      <c r="D94" s="45"/>
      <c r="E94" s="45"/>
    </row>
    <row r="95" spans="2:5" ht="15.5" x14ac:dyDescent="0.3">
      <c r="B95" s="47">
        <v>89</v>
      </c>
      <c r="C95" s="46"/>
      <c r="D95" s="45"/>
      <c r="E95" s="45"/>
    </row>
    <row r="96" spans="2:5" ht="15.5" x14ac:dyDescent="0.3">
      <c r="B96" s="47">
        <v>90</v>
      </c>
      <c r="C96" s="46"/>
      <c r="D96" s="45"/>
      <c r="E96" s="45"/>
    </row>
    <row r="97" spans="2:5" ht="15.5" x14ac:dyDescent="0.3">
      <c r="B97" s="47">
        <v>91</v>
      </c>
      <c r="C97" s="46"/>
      <c r="D97" s="45"/>
      <c r="E97" s="45"/>
    </row>
    <row r="98" spans="2:5" ht="15.5" x14ac:dyDescent="0.3">
      <c r="B98" s="47">
        <v>92</v>
      </c>
      <c r="C98" s="46"/>
      <c r="D98" s="45"/>
      <c r="E98" s="45"/>
    </row>
    <row r="99" spans="2:5" ht="15.5" x14ac:dyDescent="0.3">
      <c r="B99" s="47">
        <v>93</v>
      </c>
      <c r="C99" s="46"/>
      <c r="D99" s="45"/>
      <c r="E99" s="45"/>
    </row>
    <row r="100" spans="2:5" ht="15.5" x14ac:dyDescent="0.3">
      <c r="B100" s="47">
        <v>94</v>
      </c>
      <c r="C100" s="46"/>
      <c r="D100" s="45"/>
      <c r="E100" s="45"/>
    </row>
    <row r="101" spans="2:5" ht="15.5" x14ac:dyDescent="0.3">
      <c r="B101" s="47">
        <v>95</v>
      </c>
      <c r="C101" s="46"/>
      <c r="D101" s="45"/>
      <c r="E101" s="45"/>
    </row>
    <row r="102" spans="2:5" ht="15.5" x14ac:dyDescent="0.3">
      <c r="B102" s="47">
        <v>96</v>
      </c>
      <c r="C102" s="46"/>
      <c r="D102" s="45"/>
      <c r="E102" s="45"/>
    </row>
    <row r="103" spans="2:5" ht="15.5" x14ac:dyDescent="0.3">
      <c r="B103" s="47">
        <v>97</v>
      </c>
      <c r="C103" s="46"/>
      <c r="D103" s="45"/>
      <c r="E103" s="45"/>
    </row>
    <row r="104" spans="2:5" ht="15.5" x14ac:dyDescent="0.3">
      <c r="B104" s="47">
        <v>98</v>
      </c>
      <c r="C104" s="46"/>
      <c r="D104" s="45"/>
      <c r="E104" s="45"/>
    </row>
    <row r="105" spans="2:5" ht="15.5" x14ac:dyDescent="0.3">
      <c r="B105" s="47">
        <v>99</v>
      </c>
      <c r="C105" s="46"/>
      <c r="D105" s="45"/>
      <c r="E105" s="45"/>
    </row>
    <row r="106" spans="2:5" ht="15.5" x14ac:dyDescent="0.3">
      <c r="B106" s="47">
        <v>100</v>
      </c>
      <c r="C106" s="46"/>
      <c r="D106" s="45"/>
      <c r="E106" s="45"/>
    </row>
  </sheetData>
  <sheetProtection algorithmName="SHA-512" hashValue="QRBmLL5XS0IGjx4H3SSM9asQu0425RbgMTUJXwCD3OXQu3D/7oDAnFaDOxyTgCdYslS/FJsvgWRwUQI5dPwj7w==" saltValue="0ngJWQZNmWMW7pvC2C1Zlg==" spinCount="100000" sheet="1" selectLockedCells="1" autoFilter="0"/>
  <protectedRanges>
    <protectedRange algorithmName="SHA-512" hashValue="Njfrtoo8i9z/eCW0NBcaHoyzMVD3VXd2HzRJ1kzwfVqEckN8FjMfXORRFeAAtvAMMVhneQSkPZuPxMOrZWzUuw==" saltValue="hH09L7oJYEoF6z7Jts3iFg==" spinCount="100000" sqref="C7:E106" name="Intervalo1"/>
  </protectedRanges>
  <autoFilter ref="B6:E6" xr:uid="{00000000-0009-0000-0000-000004000000}"/>
  <pageMargins left="0.51" right="0.51" top="0.79000000000000015" bottom="0.79000000000000015" header="0.31" footer="0.31"/>
  <pageSetup paperSize="9" scale="81" fitToHeight="10" orientation="portrait"/>
  <headerFooter>
    <oddFooter>Page &amp;P of &amp;N</oddFooter>
  </headerFooter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Title="ERRO" error="Selecione uma das opções disponíveis" promptTitle="DISPONIBILIDADE" xr:uid="{00000000-0002-0000-0400-000001000000}">
          <x14:formula1>
            <xm:f>Listas!$L$2:$L$3</xm:f>
          </x14:formula1>
          <xm:sqref>E7:E106</xm:sqref>
        </x14:dataValidation>
        <x14:dataValidation type="list" allowBlank="1" showInputMessage="1" showErrorMessage="1" xr:uid="{9D4C1A2B-CC6B-48D0-845A-8B66539AFFB3}">
          <x14:formula1>
            <xm:f>Listas!$K$2:$K$3</xm:f>
          </x14:formula1>
          <xm:sqref>D7:D106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9" tint="-0.249977111117893"/>
    <pageSetUpPr fitToPage="1"/>
  </sheetPr>
  <dimension ref="B2:J15"/>
  <sheetViews>
    <sheetView showGridLines="0" showRowColHeaders="0" zoomScale="130" zoomScaleNormal="130" zoomScalePageLayoutView="150" workbookViewId="0">
      <selection activeCell="D9" sqref="D9"/>
    </sheetView>
  </sheetViews>
  <sheetFormatPr defaultColWidth="8.81640625" defaultRowHeight="14.5" x14ac:dyDescent="0.35"/>
  <cols>
    <col min="1" max="1" width="7.7265625" customWidth="1"/>
    <col min="2" max="3" width="20.7265625" customWidth="1"/>
    <col min="4" max="9" width="23.7265625" customWidth="1"/>
  </cols>
  <sheetData>
    <row r="2" spans="2:10" x14ac:dyDescent="0.35">
      <c r="B2" s="4"/>
      <c r="C2" s="4"/>
      <c r="D2" s="4"/>
      <c r="E2" s="4"/>
      <c r="F2" s="4"/>
      <c r="G2" s="4"/>
      <c r="H2" s="4"/>
      <c r="I2" s="4"/>
      <c r="J2" s="4"/>
    </row>
    <row r="3" spans="2:10" ht="15.5" x14ac:dyDescent="0.35">
      <c r="B3" s="4"/>
      <c r="C3" s="4"/>
      <c r="D3" s="6" t="s">
        <v>61</v>
      </c>
      <c r="E3" s="4"/>
      <c r="F3" s="4"/>
      <c r="G3" s="4"/>
      <c r="H3" s="4"/>
      <c r="I3" s="4"/>
      <c r="J3" s="4"/>
    </row>
    <row r="4" spans="2:10" x14ac:dyDescent="0.35">
      <c r="B4" s="4"/>
      <c r="C4" s="4"/>
      <c r="D4" t="s">
        <v>62</v>
      </c>
      <c r="E4" s="4"/>
      <c r="F4" s="4"/>
      <c r="G4" s="4"/>
      <c r="H4" s="4"/>
      <c r="I4" s="4"/>
      <c r="J4" s="4"/>
    </row>
    <row r="5" spans="2:10" x14ac:dyDescent="0.35">
      <c r="B5" s="4"/>
      <c r="C5" s="4"/>
      <c r="D5" s="4"/>
      <c r="E5" s="4"/>
      <c r="F5" s="4"/>
      <c r="G5" s="4"/>
      <c r="H5" s="4"/>
      <c r="I5" s="4"/>
      <c r="J5" s="4"/>
    </row>
    <row r="6" spans="2:10" ht="15" thickBot="1" x14ac:dyDescent="0.4">
      <c r="B6" s="4"/>
      <c r="C6" s="4"/>
      <c r="D6" s="4"/>
      <c r="E6" s="4"/>
      <c r="F6" s="4"/>
      <c r="G6" s="4"/>
      <c r="H6" s="4"/>
      <c r="I6" s="4"/>
      <c r="J6" s="4"/>
    </row>
    <row r="7" spans="2:10" ht="15" thickBot="1" x14ac:dyDescent="0.4">
      <c r="B7" s="92" t="s">
        <v>63</v>
      </c>
      <c r="C7" s="93"/>
      <c r="D7" s="10">
        <v>2026</v>
      </c>
      <c r="E7" s="10">
        <v>2027</v>
      </c>
      <c r="F7" s="10">
        <v>2028</v>
      </c>
      <c r="G7" s="10">
        <v>2029</v>
      </c>
      <c r="H7" s="11" t="s">
        <v>64</v>
      </c>
      <c r="I7" s="11" t="s">
        <v>65</v>
      </c>
      <c r="J7" s="4"/>
    </row>
    <row r="8" spans="2:10" ht="15" thickBot="1" x14ac:dyDescent="0.4">
      <c r="B8" s="101" t="s">
        <v>66</v>
      </c>
      <c r="C8" s="102"/>
      <c r="D8" s="27"/>
      <c r="E8" s="27"/>
      <c r="F8" s="27"/>
      <c r="G8" s="27"/>
      <c r="H8" s="12">
        <f>SUM(D8:G8)</f>
        <v>0</v>
      </c>
      <c r="I8" s="13" t="str">
        <f>IF(ISERROR(H8/H$12),"--",H8/H$12)</f>
        <v>--</v>
      </c>
      <c r="J8" s="4"/>
    </row>
    <row r="9" spans="2:10" ht="15" thickBot="1" x14ac:dyDescent="0.4">
      <c r="B9" s="99" t="s">
        <v>67</v>
      </c>
      <c r="C9" s="64" t="s">
        <v>68</v>
      </c>
      <c r="D9" s="27"/>
      <c r="E9" s="27"/>
      <c r="F9" s="27"/>
      <c r="G9" s="27"/>
      <c r="H9" s="12">
        <f>SUM(D9:G9)</f>
        <v>0</v>
      </c>
      <c r="I9" s="96" t="str">
        <f>IF(ISERROR(H9/H$12),"--",(H9+H10)/H$12)</f>
        <v>--</v>
      </c>
      <c r="J9" s="4"/>
    </row>
    <row r="10" spans="2:10" ht="15" thickBot="1" x14ac:dyDescent="0.4">
      <c r="B10" s="100"/>
      <c r="C10" s="64" t="s">
        <v>69</v>
      </c>
      <c r="D10" s="27"/>
      <c r="E10" s="27"/>
      <c r="F10" s="27"/>
      <c r="G10" s="27"/>
      <c r="H10" s="12">
        <f>SUM(D10:G10)</f>
        <v>0</v>
      </c>
      <c r="I10" s="97"/>
      <c r="J10" s="4"/>
    </row>
    <row r="11" spans="2:10" ht="15" thickBot="1" x14ac:dyDescent="0.4">
      <c r="B11" s="101" t="s">
        <v>70</v>
      </c>
      <c r="C11" s="102"/>
      <c r="D11" s="27"/>
      <c r="E11" s="27"/>
      <c r="F11" s="27"/>
      <c r="G11" s="27"/>
      <c r="H11" s="12">
        <f>SUM(D11:G11)</f>
        <v>0</v>
      </c>
      <c r="I11" s="13" t="str">
        <f>IF(ISERROR(H11/H$12),"--",H11/H$12)</f>
        <v>--</v>
      </c>
      <c r="J11" s="4"/>
    </row>
    <row r="12" spans="2:10" ht="15" thickBot="1" x14ac:dyDescent="0.4">
      <c r="B12" s="94" t="s">
        <v>64</v>
      </c>
      <c r="C12" s="95"/>
      <c r="D12" s="12">
        <f>SUM(D8:D11)</f>
        <v>0</v>
      </c>
      <c r="E12" s="12">
        <f>SUM(E8:E11)</f>
        <v>0</v>
      </c>
      <c r="F12" s="12">
        <f>SUM(F8:F11)</f>
        <v>0</v>
      </c>
      <c r="G12" s="12">
        <f>SUM(G8:G11)</f>
        <v>0</v>
      </c>
      <c r="H12" s="12">
        <f>SUM(D12:G12)</f>
        <v>0</v>
      </c>
      <c r="I12" s="13" t="str">
        <f>IF(SUM(I8:I11)=0,"--",SUM(I8:I11))</f>
        <v>--</v>
      </c>
      <c r="J12" s="4"/>
    </row>
    <row r="13" spans="2:10" x14ac:dyDescent="0.35">
      <c r="B13" s="4"/>
      <c r="C13" s="4"/>
      <c r="D13" s="4"/>
      <c r="E13" s="4"/>
      <c r="F13" s="4"/>
      <c r="G13" s="4"/>
      <c r="H13" s="9"/>
      <c r="I13" s="4"/>
      <c r="J13" s="4"/>
    </row>
    <row r="14" spans="2:10" x14ac:dyDescent="0.35">
      <c r="B14" s="4"/>
      <c r="C14" s="4"/>
      <c r="D14" s="4"/>
      <c r="E14" s="4"/>
      <c r="F14" s="4"/>
      <c r="G14" s="4"/>
      <c r="H14" s="4"/>
      <c r="I14" s="4"/>
      <c r="J14" s="4"/>
    </row>
    <row r="15" spans="2:10" ht="23.5" x14ac:dyDescent="0.35">
      <c r="B15" s="5" t="s">
        <v>71</v>
      </c>
      <c r="C15" s="5"/>
      <c r="D15" s="98" t="s">
        <v>176</v>
      </c>
      <c r="E15" s="98"/>
      <c r="F15" s="98"/>
      <c r="G15" s="98"/>
      <c r="H15" s="4"/>
      <c r="I15" s="4"/>
      <c r="J15" s="4"/>
    </row>
  </sheetData>
  <sheetProtection algorithmName="SHA-512" hashValue="PY2BAIMAjRScSu+8tj9o1B7afeL+/1RgjCS6kR7kVAa3hmi8UdkHEByGRZFi3OFnAfE/LF4YhZkD00+Cbk9YRg==" saltValue="AUgCGoF2ZvIIJCgQ8oo9Kw==" spinCount="100000" sheet="1" selectLockedCells="1"/>
  <protectedRanges>
    <protectedRange algorithmName="SHA-512" hashValue="OoWcz32seeV6Cdvljm9NTLxR8DyxRJg4BWVxuiUn6KEGUiCpfisfIiLHquy+8cjxocTFvgjrjuAOXBgDrdHJ+A==" saltValue="4mOz0Wu288w5p0NvB5n2aw==" spinCount="100000" sqref="D8:G11" name="Intervalo1"/>
  </protectedRanges>
  <mergeCells count="7">
    <mergeCell ref="B7:C7"/>
    <mergeCell ref="B12:C12"/>
    <mergeCell ref="I9:I10"/>
    <mergeCell ref="D15:G15"/>
    <mergeCell ref="B9:B10"/>
    <mergeCell ref="B8:C8"/>
    <mergeCell ref="B11:C11"/>
  </mergeCells>
  <phoneticPr fontId="7" type="noConversion"/>
  <pageMargins left="0.51" right="0.51" top="0.79000000000000015" bottom="0.79000000000000015" header="0.31" footer="0.31"/>
  <pageSetup paperSize="9" scale="69" orientation="portrait" horizontalDpi="4294967292" verticalDpi="4294967292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2" tint="-0.499984740745262"/>
    <pageSetUpPr fitToPage="1"/>
  </sheetPr>
  <dimension ref="B2:J56"/>
  <sheetViews>
    <sheetView showGridLines="0" zoomScale="130" zoomScaleNormal="130" zoomScalePageLayoutView="150" workbookViewId="0">
      <selection activeCell="G8" sqref="G8"/>
    </sheetView>
  </sheetViews>
  <sheetFormatPr defaultColWidth="8.81640625" defaultRowHeight="14.5" x14ac:dyDescent="0.35"/>
  <cols>
    <col min="1" max="1" width="9" customWidth="1"/>
    <col min="2" max="2" width="9.7265625" customWidth="1"/>
    <col min="3" max="3" width="26.1796875" customWidth="1"/>
    <col min="4" max="4" width="14.7265625" customWidth="1"/>
    <col min="5" max="5" width="51.453125" customWidth="1"/>
    <col min="6" max="6" width="12.453125" style="14" customWidth="1"/>
    <col min="7" max="7" width="13" style="14" customWidth="1"/>
    <col min="8" max="8" width="10.453125" customWidth="1"/>
  </cols>
  <sheetData>
    <row r="2" spans="2:10" ht="18.5" x14ac:dyDescent="0.45">
      <c r="C2" s="1"/>
    </row>
    <row r="3" spans="2:10" ht="18.5" x14ac:dyDescent="0.45">
      <c r="D3" s="1" t="s">
        <v>72</v>
      </c>
    </row>
    <row r="4" spans="2:10" x14ac:dyDescent="0.35">
      <c r="D4" t="s">
        <v>73</v>
      </c>
    </row>
    <row r="5" spans="2:10" ht="15" thickBot="1" x14ac:dyDescent="0.4">
      <c r="D5" s="7"/>
    </row>
    <row r="6" spans="2:10" ht="16" customHeight="1" thickBot="1" x14ac:dyDescent="0.4">
      <c r="B6" s="110" t="s">
        <v>74</v>
      </c>
      <c r="C6" s="112" t="s">
        <v>75</v>
      </c>
      <c r="D6" s="113"/>
      <c r="E6" s="113"/>
      <c r="F6" s="113"/>
      <c r="G6" s="114"/>
    </row>
    <row r="7" spans="2:10" ht="16" customHeight="1" thickBot="1" x14ac:dyDescent="0.4">
      <c r="B7" s="111"/>
      <c r="C7" s="15" t="s">
        <v>76</v>
      </c>
      <c r="D7" s="15" t="s">
        <v>77</v>
      </c>
      <c r="E7" s="15" t="s">
        <v>78</v>
      </c>
      <c r="F7" s="15" t="s">
        <v>79</v>
      </c>
      <c r="G7" s="15" t="s">
        <v>80</v>
      </c>
    </row>
    <row r="8" spans="2:10" ht="30" customHeight="1" thickBot="1" x14ac:dyDescent="0.4">
      <c r="B8" s="99">
        <v>1</v>
      </c>
      <c r="C8" s="99" t="s">
        <v>81</v>
      </c>
      <c r="D8" s="99" t="s">
        <v>82</v>
      </c>
      <c r="E8" s="99" t="s">
        <v>83</v>
      </c>
      <c r="F8" s="65">
        <v>2026</v>
      </c>
      <c r="G8" s="66"/>
      <c r="J8" s="28"/>
    </row>
    <row r="9" spans="2:10" ht="30" customHeight="1" thickBot="1" x14ac:dyDescent="0.4">
      <c r="B9" s="103"/>
      <c r="C9" s="103"/>
      <c r="D9" s="103"/>
      <c r="E9" s="103"/>
      <c r="F9" s="67">
        <v>2027</v>
      </c>
      <c r="G9" s="66"/>
      <c r="J9" s="28"/>
    </row>
    <row r="10" spans="2:10" ht="30" customHeight="1" thickBot="1" x14ac:dyDescent="0.4">
      <c r="B10" s="103"/>
      <c r="C10" s="103"/>
      <c r="D10" s="103"/>
      <c r="E10" s="103"/>
      <c r="F10" s="67">
        <v>2028</v>
      </c>
      <c r="G10" s="66"/>
      <c r="J10" s="28"/>
    </row>
    <row r="11" spans="2:10" ht="30" customHeight="1" thickBot="1" x14ac:dyDescent="0.4">
      <c r="B11" s="103"/>
      <c r="C11" s="103"/>
      <c r="D11" s="103"/>
      <c r="E11" s="103"/>
      <c r="F11" s="65">
        <v>2029</v>
      </c>
      <c r="G11" s="66"/>
      <c r="J11" s="28"/>
    </row>
    <row r="12" spans="2:10" ht="30" customHeight="1" thickBot="1" x14ac:dyDescent="0.4">
      <c r="B12" s="99">
        <v>2</v>
      </c>
      <c r="C12" s="99" t="s">
        <v>84</v>
      </c>
      <c r="D12" s="103"/>
      <c r="E12" s="99" t="s">
        <v>85</v>
      </c>
      <c r="F12" s="65">
        <v>2026</v>
      </c>
      <c r="G12" s="66"/>
    </row>
    <row r="13" spans="2:10" ht="30" customHeight="1" thickBot="1" x14ac:dyDescent="0.4">
      <c r="B13" s="103"/>
      <c r="C13" s="103"/>
      <c r="D13" s="103"/>
      <c r="E13" s="103"/>
      <c r="F13" s="67">
        <v>2027</v>
      </c>
      <c r="G13" s="66"/>
    </row>
    <row r="14" spans="2:10" ht="30" customHeight="1" thickBot="1" x14ac:dyDescent="0.4">
      <c r="B14" s="103"/>
      <c r="C14" s="103"/>
      <c r="D14" s="103"/>
      <c r="E14" s="103"/>
      <c r="F14" s="67">
        <v>2028</v>
      </c>
      <c r="G14" s="66"/>
    </row>
    <row r="15" spans="2:10" ht="30" customHeight="1" thickBot="1" x14ac:dyDescent="0.4">
      <c r="B15" s="103"/>
      <c r="C15" s="103"/>
      <c r="D15" s="103"/>
      <c r="E15" s="103"/>
      <c r="F15" s="65">
        <v>2029</v>
      </c>
      <c r="G15" s="66"/>
    </row>
    <row r="16" spans="2:10" ht="30" customHeight="1" thickBot="1" x14ac:dyDescent="0.4">
      <c r="B16" s="99">
        <v>3</v>
      </c>
      <c r="C16" s="99" t="s">
        <v>86</v>
      </c>
      <c r="D16" s="103"/>
      <c r="E16" s="99" t="s">
        <v>87</v>
      </c>
      <c r="F16" s="65">
        <v>2026</v>
      </c>
      <c r="G16" s="68"/>
    </row>
    <row r="17" spans="2:7" ht="30" customHeight="1" thickBot="1" x14ac:dyDescent="0.4">
      <c r="B17" s="103"/>
      <c r="C17" s="103"/>
      <c r="D17" s="103"/>
      <c r="E17" s="103"/>
      <c r="F17" s="67">
        <v>2027</v>
      </c>
      <c r="G17" s="68"/>
    </row>
    <row r="18" spans="2:7" ht="30" customHeight="1" thickBot="1" x14ac:dyDescent="0.4">
      <c r="B18" s="103"/>
      <c r="C18" s="103"/>
      <c r="D18" s="103"/>
      <c r="E18" s="103"/>
      <c r="F18" s="67">
        <v>2028</v>
      </c>
      <c r="G18" s="68"/>
    </row>
    <row r="19" spans="2:7" ht="30" customHeight="1" thickBot="1" x14ac:dyDescent="0.4">
      <c r="B19" s="103"/>
      <c r="C19" s="103"/>
      <c r="D19" s="103"/>
      <c r="E19" s="103"/>
      <c r="F19" s="65">
        <v>2029</v>
      </c>
      <c r="G19" s="66"/>
    </row>
    <row r="20" spans="2:7" ht="30" customHeight="1" thickBot="1" x14ac:dyDescent="0.4">
      <c r="B20" s="99">
        <v>4</v>
      </c>
      <c r="C20" s="99" t="s">
        <v>88</v>
      </c>
      <c r="D20" s="103"/>
      <c r="E20" s="99" t="s">
        <v>89</v>
      </c>
      <c r="F20" s="65">
        <v>2026</v>
      </c>
      <c r="G20" s="68"/>
    </row>
    <row r="21" spans="2:7" ht="30" customHeight="1" thickBot="1" x14ac:dyDescent="0.4">
      <c r="B21" s="103"/>
      <c r="C21" s="103"/>
      <c r="D21" s="103"/>
      <c r="E21" s="103"/>
      <c r="F21" s="67">
        <v>2027</v>
      </c>
      <c r="G21" s="68"/>
    </row>
    <row r="22" spans="2:7" ht="30" customHeight="1" thickBot="1" x14ac:dyDescent="0.4">
      <c r="B22" s="103"/>
      <c r="C22" s="103"/>
      <c r="D22" s="103"/>
      <c r="E22" s="103"/>
      <c r="F22" s="67">
        <v>2028</v>
      </c>
      <c r="G22" s="68"/>
    </row>
    <row r="23" spans="2:7" ht="30" customHeight="1" thickBot="1" x14ac:dyDescent="0.4">
      <c r="B23" s="103"/>
      <c r="C23" s="103"/>
      <c r="D23" s="103"/>
      <c r="E23" s="103"/>
      <c r="F23" s="65">
        <v>2029</v>
      </c>
      <c r="G23" s="68"/>
    </row>
    <row r="24" spans="2:7" ht="30" customHeight="1" thickBot="1" x14ac:dyDescent="0.4">
      <c r="B24" s="99">
        <v>5</v>
      </c>
      <c r="C24" s="99" t="s">
        <v>90</v>
      </c>
      <c r="D24" s="103"/>
      <c r="E24" s="99" t="s">
        <v>91</v>
      </c>
      <c r="F24" s="65">
        <v>2026</v>
      </c>
      <c r="G24" s="68"/>
    </row>
    <row r="25" spans="2:7" ht="30" customHeight="1" thickBot="1" x14ac:dyDescent="0.4">
      <c r="B25" s="103"/>
      <c r="C25" s="103"/>
      <c r="D25" s="103"/>
      <c r="E25" s="103"/>
      <c r="F25" s="67">
        <v>2027</v>
      </c>
      <c r="G25" s="68"/>
    </row>
    <row r="26" spans="2:7" ht="30" customHeight="1" thickBot="1" x14ac:dyDescent="0.4">
      <c r="B26" s="103"/>
      <c r="C26" s="103"/>
      <c r="D26" s="103"/>
      <c r="E26" s="103"/>
      <c r="F26" s="67">
        <v>2028</v>
      </c>
      <c r="G26" s="68"/>
    </row>
    <row r="27" spans="2:7" ht="30" customHeight="1" thickBot="1" x14ac:dyDescent="0.4">
      <c r="B27" s="103"/>
      <c r="C27" s="103"/>
      <c r="D27" s="103"/>
      <c r="E27" s="103"/>
      <c r="F27" s="65">
        <v>2029</v>
      </c>
      <c r="G27" s="68"/>
    </row>
    <row r="28" spans="2:7" ht="30" customHeight="1" thickBot="1" x14ac:dyDescent="0.4">
      <c r="B28" s="99">
        <v>6</v>
      </c>
      <c r="C28" s="99" t="s">
        <v>92</v>
      </c>
      <c r="D28" s="103"/>
      <c r="E28" s="99" t="s">
        <v>93</v>
      </c>
      <c r="F28" s="65">
        <v>2026</v>
      </c>
      <c r="G28" s="68"/>
    </row>
    <row r="29" spans="2:7" ht="30" customHeight="1" thickBot="1" x14ac:dyDescent="0.4">
      <c r="B29" s="103"/>
      <c r="C29" s="103"/>
      <c r="D29" s="103"/>
      <c r="E29" s="103"/>
      <c r="F29" s="67">
        <v>2027</v>
      </c>
      <c r="G29" s="68"/>
    </row>
    <row r="30" spans="2:7" ht="30" customHeight="1" thickBot="1" x14ac:dyDescent="0.4">
      <c r="B30" s="103"/>
      <c r="C30" s="103"/>
      <c r="D30" s="103"/>
      <c r="E30" s="103"/>
      <c r="F30" s="67">
        <v>2028</v>
      </c>
      <c r="G30" s="68"/>
    </row>
    <row r="31" spans="2:7" ht="30" customHeight="1" thickBot="1" x14ac:dyDescent="0.4">
      <c r="B31" s="103"/>
      <c r="C31" s="103"/>
      <c r="D31" s="103"/>
      <c r="E31" s="103"/>
      <c r="F31" s="65">
        <v>2029</v>
      </c>
      <c r="G31" s="68"/>
    </row>
    <row r="32" spans="2:7" ht="30" customHeight="1" thickBot="1" x14ac:dyDescent="0.4">
      <c r="B32" s="99">
        <v>7</v>
      </c>
      <c r="C32" s="99" t="s">
        <v>94</v>
      </c>
      <c r="D32" s="103"/>
      <c r="E32" s="99" t="s">
        <v>95</v>
      </c>
      <c r="F32" s="65">
        <v>2026</v>
      </c>
      <c r="G32" s="68"/>
    </row>
    <row r="33" spans="2:7" ht="30" customHeight="1" thickBot="1" x14ac:dyDescent="0.4">
      <c r="B33" s="103"/>
      <c r="C33" s="103"/>
      <c r="D33" s="103"/>
      <c r="E33" s="103"/>
      <c r="F33" s="67">
        <v>2027</v>
      </c>
      <c r="G33" s="68"/>
    </row>
    <row r="34" spans="2:7" ht="30" customHeight="1" thickBot="1" x14ac:dyDescent="0.4">
      <c r="B34" s="103"/>
      <c r="C34" s="103"/>
      <c r="D34" s="103"/>
      <c r="E34" s="103"/>
      <c r="F34" s="67">
        <v>2028</v>
      </c>
      <c r="G34" s="68"/>
    </row>
    <row r="35" spans="2:7" ht="30" customHeight="1" thickBot="1" x14ac:dyDescent="0.4">
      <c r="B35" s="103"/>
      <c r="C35" s="103"/>
      <c r="D35" s="103"/>
      <c r="E35" s="103"/>
      <c r="F35" s="65">
        <v>2029</v>
      </c>
      <c r="G35" s="68"/>
    </row>
    <row r="36" spans="2:7" ht="30" customHeight="1" thickBot="1" x14ac:dyDescent="0.4">
      <c r="B36" s="108" t="s">
        <v>173</v>
      </c>
      <c r="C36" s="99" t="s">
        <v>174</v>
      </c>
      <c r="D36" s="103"/>
      <c r="E36" s="99" t="s">
        <v>96</v>
      </c>
      <c r="F36" s="65">
        <v>2026</v>
      </c>
      <c r="G36" s="68"/>
    </row>
    <row r="37" spans="2:7" ht="30" customHeight="1" thickBot="1" x14ac:dyDescent="0.4">
      <c r="B37" s="109"/>
      <c r="C37" s="103"/>
      <c r="D37" s="103"/>
      <c r="E37" s="103"/>
      <c r="F37" s="67">
        <v>2027</v>
      </c>
      <c r="G37" s="68"/>
    </row>
    <row r="38" spans="2:7" ht="30" customHeight="1" thickBot="1" x14ac:dyDescent="0.4">
      <c r="B38" s="109"/>
      <c r="C38" s="103"/>
      <c r="D38" s="103"/>
      <c r="E38" s="103"/>
      <c r="F38" s="67">
        <v>2028</v>
      </c>
      <c r="G38" s="68"/>
    </row>
    <row r="39" spans="2:7" ht="49.5" customHeight="1" thickBot="1" x14ac:dyDescent="0.4">
      <c r="B39" s="109"/>
      <c r="C39" s="103"/>
      <c r="D39" s="100"/>
      <c r="E39" s="100"/>
      <c r="F39" s="65">
        <v>2029</v>
      </c>
      <c r="G39" s="68"/>
    </row>
    <row r="40" spans="2:7" ht="30" customHeight="1" thickBot="1" x14ac:dyDescent="0.4">
      <c r="B40" s="99">
        <v>9</v>
      </c>
      <c r="C40" s="99" t="s">
        <v>97</v>
      </c>
      <c r="D40" s="104" t="s">
        <v>98</v>
      </c>
      <c r="E40" s="99" t="s">
        <v>99</v>
      </c>
      <c r="F40" s="65">
        <v>2026</v>
      </c>
      <c r="G40" s="69" t="str">
        <f>IFERROR('5.Plano Financeiro'!D11/'5.Plano Financeiro'!D12, "")</f>
        <v/>
      </c>
    </row>
    <row r="41" spans="2:7" ht="30" customHeight="1" thickBot="1" x14ac:dyDescent="0.4">
      <c r="B41" s="103"/>
      <c r="C41" s="103"/>
      <c r="D41" s="105"/>
      <c r="E41" s="103"/>
      <c r="F41" s="67">
        <v>2027</v>
      </c>
      <c r="G41" s="69" t="str">
        <f>IFERROR(SUM('5.Plano Financeiro'!D11:E11)/SUM('5.Plano Financeiro'!D12:E12), "")</f>
        <v/>
      </c>
    </row>
    <row r="42" spans="2:7" ht="30" customHeight="1" thickBot="1" x14ac:dyDescent="0.4">
      <c r="B42" s="103"/>
      <c r="C42" s="103"/>
      <c r="D42" s="105"/>
      <c r="E42" s="103"/>
      <c r="F42" s="67">
        <v>2028</v>
      </c>
      <c r="G42" s="69" t="str">
        <f>IFERROR(SUM('5.Plano Financeiro'!D11:F11)/SUM('5.Plano Financeiro'!D12:F12), "")</f>
        <v/>
      </c>
    </row>
    <row r="43" spans="2:7" ht="30" customHeight="1" thickBot="1" x14ac:dyDescent="0.4">
      <c r="B43" s="103"/>
      <c r="C43" s="103"/>
      <c r="D43" s="105"/>
      <c r="E43" s="103"/>
      <c r="F43" s="65">
        <v>2029</v>
      </c>
      <c r="G43" s="69" t="str">
        <f>IFERROR(SUM('5.Plano Financeiro'!D11:G11)/SUM('5.Plano Financeiro'!D12:G12), "")</f>
        <v/>
      </c>
    </row>
    <row r="44" spans="2:7" ht="30" customHeight="1" thickBot="1" x14ac:dyDescent="0.4">
      <c r="B44" s="108" t="s">
        <v>100</v>
      </c>
      <c r="C44" s="99" t="s">
        <v>101</v>
      </c>
      <c r="D44" s="105"/>
      <c r="E44" s="99" t="s">
        <v>102</v>
      </c>
      <c r="F44" s="65">
        <v>2026</v>
      </c>
      <c r="G44" s="69" t="str">
        <f>IFERROR(G16/G12, "")</f>
        <v/>
      </c>
    </row>
    <row r="45" spans="2:7" ht="30" customHeight="1" thickBot="1" x14ac:dyDescent="0.4">
      <c r="B45" s="109"/>
      <c r="C45" s="103"/>
      <c r="D45" s="105"/>
      <c r="E45" s="103"/>
      <c r="F45" s="67">
        <v>2027</v>
      </c>
      <c r="G45" s="69" t="str">
        <f>IFERROR(SUM(G16:G17)/SUM(G12:G13), "")</f>
        <v/>
      </c>
    </row>
    <row r="46" spans="2:7" ht="30" customHeight="1" thickBot="1" x14ac:dyDescent="0.4">
      <c r="B46" s="109"/>
      <c r="C46" s="103"/>
      <c r="D46" s="105"/>
      <c r="E46" s="103"/>
      <c r="F46" s="67">
        <v>2028</v>
      </c>
      <c r="G46" s="69" t="str">
        <f>IFERROR(SUM(G16:G18)/SUM(G12:G14), "")</f>
        <v/>
      </c>
    </row>
    <row r="47" spans="2:7" ht="30" customHeight="1" thickBot="1" x14ac:dyDescent="0.4">
      <c r="B47" s="109"/>
      <c r="C47" s="103"/>
      <c r="D47" s="105"/>
      <c r="E47" s="103"/>
      <c r="F47" s="65">
        <v>2029</v>
      </c>
      <c r="G47" s="69" t="str">
        <f>IFERROR(SUM(G16:G19)/SUM(G12:G15), "")</f>
        <v/>
      </c>
    </row>
    <row r="48" spans="2:7" ht="30" customHeight="1" thickBot="1" x14ac:dyDescent="0.4">
      <c r="B48" s="108">
        <v>11</v>
      </c>
      <c r="C48" s="99" t="s">
        <v>103</v>
      </c>
      <c r="D48" s="104" t="s">
        <v>82</v>
      </c>
      <c r="E48" s="99" t="s">
        <v>104</v>
      </c>
      <c r="F48" s="65">
        <v>2026</v>
      </c>
      <c r="G48" s="68"/>
    </row>
    <row r="49" spans="2:7" ht="30" customHeight="1" thickBot="1" x14ac:dyDescent="0.4">
      <c r="B49" s="109"/>
      <c r="C49" s="103"/>
      <c r="D49" s="105"/>
      <c r="E49" s="103"/>
      <c r="F49" s="67">
        <v>2027</v>
      </c>
      <c r="G49" s="68"/>
    </row>
    <row r="50" spans="2:7" ht="30" customHeight="1" thickBot="1" x14ac:dyDescent="0.4">
      <c r="B50" s="109"/>
      <c r="C50" s="103"/>
      <c r="D50" s="105"/>
      <c r="E50" s="103"/>
      <c r="F50" s="67">
        <v>2028</v>
      </c>
      <c r="G50" s="68"/>
    </row>
    <row r="51" spans="2:7" ht="30" customHeight="1" thickBot="1" x14ac:dyDescent="0.4">
      <c r="B51" s="109"/>
      <c r="C51" s="103"/>
      <c r="D51" s="105"/>
      <c r="E51" s="103"/>
      <c r="F51" s="65">
        <v>2029</v>
      </c>
      <c r="G51" s="68"/>
    </row>
    <row r="52" spans="2:7" ht="30" customHeight="1" thickBot="1" x14ac:dyDescent="0.4">
      <c r="B52" s="108" t="s">
        <v>175</v>
      </c>
      <c r="C52" s="99" t="s">
        <v>170</v>
      </c>
      <c r="D52" s="104" t="s">
        <v>82</v>
      </c>
      <c r="E52" s="99" t="s">
        <v>171</v>
      </c>
      <c r="F52" s="65">
        <v>2026</v>
      </c>
      <c r="G52" s="68"/>
    </row>
    <row r="53" spans="2:7" ht="30" customHeight="1" thickBot="1" x14ac:dyDescent="0.4">
      <c r="B53" s="109"/>
      <c r="C53" s="103"/>
      <c r="D53" s="105"/>
      <c r="E53" s="103"/>
      <c r="F53" s="67">
        <v>2027</v>
      </c>
      <c r="G53" s="68"/>
    </row>
    <row r="54" spans="2:7" ht="30" customHeight="1" thickBot="1" x14ac:dyDescent="0.4">
      <c r="B54" s="109"/>
      <c r="C54" s="103"/>
      <c r="D54" s="105"/>
      <c r="E54" s="103"/>
      <c r="F54" s="67">
        <v>2028</v>
      </c>
      <c r="G54" s="68"/>
    </row>
    <row r="55" spans="2:7" ht="30" customHeight="1" thickBot="1" x14ac:dyDescent="0.4">
      <c r="B55" s="109"/>
      <c r="C55" s="103"/>
      <c r="D55" s="105"/>
      <c r="E55" s="103"/>
      <c r="F55" s="65">
        <v>2029</v>
      </c>
      <c r="G55" s="68"/>
    </row>
    <row r="56" spans="2:7" ht="45" customHeight="1" thickBot="1" x14ac:dyDescent="0.4">
      <c r="B56" s="106" t="s">
        <v>172</v>
      </c>
      <c r="C56" s="107"/>
      <c r="D56" s="107"/>
      <c r="E56" s="107"/>
      <c r="F56" s="107"/>
      <c r="G56" s="107"/>
    </row>
  </sheetData>
  <sheetProtection algorithmName="SHA-512" hashValue="wO4lEWpJFqMtiRjpsPdXN6UMGkG46DgohsS0CxcjUgFjFrrCm2Q6anndngCy0Z9CnPAlDnbaVeLyisU6rs0giQ==" saltValue="O4bwMQdB8OitGQepXzd8NQ==" spinCount="100000" sheet="1" selectLockedCells="1"/>
  <protectedRanges>
    <protectedRange algorithmName="SHA-512" hashValue="9Ufm5AzRJ/J3NpLOep1rlpigRFecjs3TfMIJQbuESW7neX2wa+Yk1S6xnwdDayxlo6KSMJDpj3XtinYc7D1Llg==" saltValue="ZgJvnca3wj1GNBuvaCRJCg==" spinCount="100000" sqref="G8:G39 G48:G55" name="Intervalo1"/>
  </protectedRanges>
  <mergeCells count="43">
    <mergeCell ref="B48:B51"/>
    <mergeCell ref="C48:C51"/>
    <mergeCell ref="D48:D51"/>
    <mergeCell ref="E48:E51"/>
    <mergeCell ref="E40:E43"/>
    <mergeCell ref="E44:E47"/>
    <mergeCell ref="E24:E27"/>
    <mergeCell ref="E20:E23"/>
    <mergeCell ref="B32:B35"/>
    <mergeCell ref="C32:C35"/>
    <mergeCell ref="E32:E35"/>
    <mergeCell ref="B6:B7"/>
    <mergeCell ref="C6:G6"/>
    <mergeCell ref="E12:E15"/>
    <mergeCell ref="C8:C11"/>
    <mergeCell ref="B8:B11"/>
    <mergeCell ref="E8:E11"/>
    <mergeCell ref="D8:D39"/>
    <mergeCell ref="C36:C39"/>
    <mergeCell ref="B36:B39"/>
    <mergeCell ref="E16:E19"/>
    <mergeCell ref="E28:E31"/>
    <mergeCell ref="C28:C31"/>
    <mergeCell ref="B28:B31"/>
    <mergeCell ref="B20:B23"/>
    <mergeCell ref="B24:B27"/>
    <mergeCell ref="C24:C27"/>
    <mergeCell ref="C52:C55"/>
    <mergeCell ref="D52:D55"/>
    <mergeCell ref="E52:E55"/>
    <mergeCell ref="B56:G56"/>
    <mergeCell ref="B12:B15"/>
    <mergeCell ref="C12:C15"/>
    <mergeCell ref="B40:B43"/>
    <mergeCell ref="C40:C43"/>
    <mergeCell ref="E36:E39"/>
    <mergeCell ref="B16:B19"/>
    <mergeCell ref="C16:C19"/>
    <mergeCell ref="C20:C23"/>
    <mergeCell ref="B52:B55"/>
    <mergeCell ref="B44:B47"/>
    <mergeCell ref="C44:C47"/>
    <mergeCell ref="D40:D4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9" orientation="portrait" horizontalDpi="4294967292" verticalDpi="4294967292" r:id="rId1"/>
  <headerFooter>
    <oddHeader>&amp;C&amp;"Calibri,Regular"&amp;24&amp;K000000ANEXO</oddHeader>
    <oddFooter>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CE62-50DB-408B-9C6D-46312E5618E6}">
  <sheetPr>
    <tabColor rgb="FFFFFF00"/>
  </sheetPr>
  <dimension ref="A1:Z1000"/>
  <sheetViews>
    <sheetView showGridLines="0" workbookViewId="0">
      <selection activeCell="B2" sqref="B2:B3"/>
    </sheetView>
  </sheetViews>
  <sheetFormatPr defaultColWidth="14.453125" defaultRowHeight="15" customHeight="1" x14ac:dyDescent="0.35"/>
  <cols>
    <col min="1" max="1" width="20.1796875" style="52" customWidth="1"/>
    <col min="2" max="2" width="22" style="52" customWidth="1"/>
    <col min="3" max="3" width="24.1796875" style="52" customWidth="1"/>
    <col min="4" max="13" width="24" style="52" customWidth="1"/>
    <col min="14" max="14" width="29.1796875" style="52" customWidth="1"/>
    <col min="15" max="26" width="11.453125" style="52" customWidth="1"/>
    <col min="27" max="16384" width="14.453125" style="52"/>
  </cols>
  <sheetData>
    <row r="1" spans="1:26" ht="15.5" x14ac:dyDescent="0.35">
      <c r="A1" s="61" t="s">
        <v>105</v>
      </c>
      <c r="B1" s="61" t="s">
        <v>106</v>
      </c>
      <c r="C1" s="61" t="s">
        <v>107</v>
      </c>
      <c r="D1" s="61" t="s">
        <v>108</v>
      </c>
      <c r="E1" s="61" t="s">
        <v>77</v>
      </c>
      <c r="F1" s="63" t="s">
        <v>109</v>
      </c>
      <c r="G1" s="63" t="s">
        <v>110</v>
      </c>
      <c r="H1" s="61" t="s">
        <v>111</v>
      </c>
      <c r="I1" s="61" t="s">
        <v>112</v>
      </c>
      <c r="J1" s="61" t="s">
        <v>113</v>
      </c>
      <c r="K1" s="63" t="s">
        <v>114</v>
      </c>
      <c r="L1" s="62" t="s">
        <v>115</v>
      </c>
      <c r="M1" s="61" t="s">
        <v>116</v>
      </c>
      <c r="N1" s="61" t="s">
        <v>117</v>
      </c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ht="29" x14ac:dyDescent="0.35">
      <c r="A2" s="57" t="s">
        <v>118</v>
      </c>
      <c r="B2" s="57" t="s">
        <v>119</v>
      </c>
      <c r="C2" s="56" t="s">
        <v>120</v>
      </c>
      <c r="D2" s="56" t="s">
        <v>9</v>
      </c>
      <c r="E2" s="56" t="s">
        <v>77</v>
      </c>
      <c r="F2" s="60" t="s">
        <v>121</v>
      </c>
      <c r="G2" s="60" t="s">
        <v>122</v>
      </c>
      <c r="H2" s="60" t="s">
        <v>123</v>
      </c>
      <c r="I2" s="56" t="s">
        <v>124</v>
      </c>
      <c r="J2" s="56" t="s">
        <v>125</v>
      </c>
      <c r="K2" s="56" t="s">
        <v>126</v>
      </c>
      <c r="L2" s="59" t="s">
        <v>127</v>
      </c>
      <c r="M2" s="56" t="s">
        <v>128</v>
      </c>
      <c r="N2" s="56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ht="29" x14ac:dyDescent="0.35">
      <c r="A3" s="57" t="s">
        <v>129</v>
      </c>
      <c r="B3" s="57" t="s">
        <v>130</v>
      </c>
      <c r="C3" s="56" t="s">
        <v>131</v>
      </c>
      <c r="D3" s="56" t="s">
        <v>11</v>
      </c>
      <c r="E3" s="54"/>
      <c r="F3" s="56" t="str">
        <f>D2</f>
        <v>Sublinha 1</v>
      </c>
      <c r="G3" s="56" t="s">
        <v>132</v>
      </c>
      <c r="H3" s="56" t="s">
        <v>133</v>
      </c>
      <c r="I3" s="56" t="s">
        <v>134</v>
      </c>
      <c r="J3" s="56" t="s">
        <v>135</v>
      </c>
      <c r="K3" s="56" t="s">
        <v>136</v>
      </c>
      <c r="L3" s="59" t="s">
        <v>137</v>
      </c>
      <c r="M3" s="56" t="s">
        <v>138</v>
      </c>
      <c r="N3" s="56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ht="43.5" x14ac:dyDescent="0.35">
      <c r="A4" s="57" t="s">
        <v>139</v>
      </c>
      <c r="B4" s="53"/>
      <c r="C4" s="56" t="s">
        <v>140</v>
      </c>
      <c r="D4" s="58" t="s">
        <v>13</v>
      </c>
      <c r="E4" s="54"/>
      <c r="F4" s="56" t="str">
        <f>D3</f>
        <v>Sublinha 2</v>
      </c>
      <c r="G4" s="56" t="s">
        <v>141</v>
      </c>
      <c r="H4" s="56" t="s">
        <v>142</v>
      </c>
      <c r="I4" s="56" t="s">
        <v>143</v>
      </c>
      <c r="J4" s="54"/>
      <c r="K4" s="54"/>
      <c r="L4" s="54"/>
      <c r="M4" s="56" t="s">
        <v>144</v>
      </c>
      <c r="N4" s="56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ht="29" x14ac:dyDescent="0.35">
      <c r="A5" s="57" t="s">
        <v>145</v>
      </c>
      <c r="B5" s="53"/>
      <c r="C5" s="56" t="s">
        <v>146</v>
      </c>
      <c r="D5" s="54"/>
      <c r="E5" s="54"/>
      <c r="F5" s="56" t="str">
        <f>D4</f>
        <v>Sublinha 3</v>
      </c>
      <c r="G5" s="54"/>
      <c r="H5" s="56" t="s">
        <v>147</v>
      </c>
      <c r="I5" s="56" t="s">
        <v>148</v>
      </c>
      <c r="J5" s="54"/>
      <c r="K5" s="54"/>
      <c r="L5" s="54"/>
      <c r="M5" s="54"/>
      <c r="N5" s="56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 ht="43.5" x14ac:dyDescent="0.35">
      <c r="A6" s="57" t="s">
        <v>149</v>
      </c>
      <c r="B6" s="53"/>
      <c r="C6" s="56" t="s">
        <v>150</v>
      </c>
      <c r="D6" s="54"/>
      <c r="E6" s="54"/>
      <c r="F6" s="54"/>
      <c r="G6" s="54"/>
      <c r="H6" s="56" t="s">
        <v>151</v>
      </c>
      <c r="I6" s="56" t="s">
        <v>152</v>
      </c>
      <c r="J6" s="54"/>
      <c r="K6" s="54"/>
      <c r="L6" s="54"/>
      <c r="M6" s="54"/>
      <c r="N6" s="56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 ht="14.5" x14ac:dyDescent="0.35">
      <c r="A7" s="53"/>
      <c r="B7" s="53"/>
      <c r="C7" s="56" t="s">
        <v>153</v>
      </c>
      <c r="D7" s="54"/>
      <c r="E7" s="54"/>
      <c r="F7" s="54"/>
      <c r="G7" s="54"/>
      <c r="H7" s="56" t="s">
        <v>154</v>
      </c>
      <c r="I7" s="56" t="s">
        <v>155</v>
      </c>
      <c r="J7" s="54"/>
      <c r="K7" s="54"/>
      <c r="L7" s="54"/>
      <c r="M7" s="54"/>
      <c r="N7" s="56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6" ht="14.5" x14ac:dyDescent="0.35">
      <c r="A8" s="53"/>
      <c r="B8" s="53"/>
      <c r="C8" s="56" t="s">
        <v>156</v>
      </c>
      <c r="D8" s="54"/>
      <c r="E8" s="54"/>
      <c r="F8" s="54"/>
      <c r="G8" s="54"/>
      <c r="H8" s="56" t="s">
        <v>157</v>
      </c>
      <c r="I8" s="54"/>
      <c r="J8" s="54"/>
      <c r="K8" s="54"/>
      <c r="L8" s="54"/>
      <c r="M8" s="54"/>
      <c r="N8" s="56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6" ht="29" x14ac:dyDescent="0.35">
      <c r="A9" s="53"/>
      <c r="B9" s="53"/>
      <c r="C9" s="56" t="s">
        <v>158</v>
      </c>
      <c r="D9" s="54"/>
      <c r="E9" s="54"/>
      <c r="F9" s="54"/>
      <c r="G9" s="54"/>
      <c r="H9" s="56" t="s">
        <v>159</v>
      </c>
      <c r="I9" s="54"/>
      <c r="J9" s="54"/>
      <c r="K9" s="54"/>
      <c r="L9" s="54"/>
      <c r="M9" s="54"/>
      <c r="N9" s="56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6" ht="14.5" x14ac:dyDescent="0.35">
      <c r="A10" s="53"/>
      <c r="B10" s="53"/>
      <c r="C10" s="56" t="s">
        <v>160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6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6" ht="14.5" x14ac:dyDescent="0.35">
      <c r="A11" s="53"/>
      <c r="B11" s="53"/>
      <c r="C11" s="56" t="s">
        <v>161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6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26" ht="14.5" x14ac:dyDescent="0.35">
      <c r="A12" s="53"/>
      <c r="B12" s="53"/>
      <c r="C12" s="56" t="s">
        <v>162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6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6" ht="29" x14ac:dyDescent="0.35">
      <c r="A13" s="53"/>
      <c r="B13" s="53"/>
      <c r="C13" s="56" t="s">
        <v>159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6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spans="1:26" ht="14.5" x14ac:dyDescent="0.35">
      <c r="A14" s="5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6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6" ht="14.5" x14ac:dyDescent="0.35">
      <c r="A15" s="53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6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spans="1:26" ht="14.5" x14ac:dyDescent="0.35">
      <c r="A16" s="53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6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1:26" ht="336" x14ac:dyDescent="0.35">
      <c r="A17" s="53"/>
      <c r="B17" s="55" t="s">
        <v>163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ht="14.5" x14ac:dyDescent="0.35">
      <c r="A18" s="53"/>
      <c r="B18" s="53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1:26" ht="14.5" x14ac:dyDescent="0.35">
      <c r="A19" s="53"/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spans="1:26" ht="14.5" x14ac:dyDescent="0.35">
      <c r="A20" s="53"/>
      <c r="B20" s="53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spans="1:26" ht="15.75" customHeight="1" x14ac:dyDescent="0.35">
      <c r="A21" s="53"/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spans="1:26" ht="15.75" customHeight="1" x14ac:dyDescent="0.35">
      <c r="A22" s="53"/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spans="1:26" ht="15.75" customHeight="1" x14ac:dyDescent="0.35">
      <c r="A23" s="53"/>
      <c r="B23" s="5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pans="1:26" ht="15.75" customHeight="1" x14ac:dyDescent="0.35">
      <c r="A24" s="53"/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pans="1:26" ht="15.75" customHeight="1" x14ac:dyDescent="0.35">
      <c r="A25" s="53"/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spans="1:26" ht="15.75" customHeight="1" x14ac:dyDescent="0.35">
      <c r="A26" s="53"/>
      <c r="B26" s="53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spans="1:26" ht="15.75" customHeight="1" x14ac:dyDescent="0.35">
      <c r="A27" s="53"/>
      <c r="B27" s="53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spans="1:26" ht="15.75" customHeight="1" x14ac:dyDescent="0.35">
      <c r="A28" s="53"/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spans="1:26" ht="15.75" customHeight="1" x14ac:dyDescent="0.35">
      <c r="A29" s="53"/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spans="1:26" ht="15.75" customHeight="1" x14ac:dyDescent="0.35">
      <c r="A30" s="53"/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pans="1:26" ht="15.75" customHeight="1" x14ac:dyDescent="0.35">
      <c r="A31" s="53"/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1:26" ht="15.75" customHeight="1" x14ac:dyDescent="0.35">
      <c r="A32" s="53"/>
      <c r="B32" s="53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pans="1:26" ht="15.75" customHeight="1" x14ac:dyDescent="0.35">
      <c r="A33" s="53"/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pans="1:26" ht="15.75" customHeight="1" x14ac:dyDescent="0.35">
      <c r="A34" s="53"/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pans="1:26" ht="15.75" customHeight="1" x14ac:dyDescent="0.35">
      <c r="A35" s="53"/>
      <c r="B35" s="53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pans="1:26" ht="15.75" customHeight="1" x14ac:dyDescent="0.35">
      <c r="A36" s="53"/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pans="1:26" ht="15.75" customHeight="1" x14ac:dyDescent="0.35">
      <c r="A37" s="53"/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1:26" ht="15.75" customHeight="1" x14ac:dyDescent="0.35">
      <c r="A38" s="53"/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1:26" ht="15.75" customHeight="1" x14ac:dyDescent="0.35">
      <c r="A39" s="53"/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1:26" ht="15.75" customHeight="1" x14ac:dyDescent="0.35">
      <c r="A40" s="53"/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:26" ht="15.75" customHeight="1" x14ac:dyDescent="0.35">
      <c r="A41" s="53"/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spans="1:26" ht="15.75" customHeight="1" x14ac:dyDescent="0.35">
      <c r="A42" s="53"/>
      <c r="B42" s="5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pans="1:26" ht="15.75" customHeight="1" x14ac:dyDescent="0.35">
      <c r="A43" s="53"/>
      <c r="B43" s="53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:26" ht="15.75" customHeight="1" x14ac:dyDescent="0.35">
      <c r="A44" s="53"/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pans="1:26" ht="15.75" customHeight="1" x14ac:dyDescent="0.35">
      <c r="A45" s="53"/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pans="1:26" ht="15.75" customHeight="1" x14ac:dyDescent="0.35">
      <c r="A46" s="53"/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:26" ht="15.75" customHeight="1" x14ac:dyDescent="0.35">
      <c r="A47" s="53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1:26" ht="15.75" customHeight="1" x14ac:dyDescent="0.35">
      <c r="A48" s="53"/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pans="1:26" ht="15.75" customHeight="1" x14ac:dyDescent="0.35">
      <c r="A49" s="53"/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pans="1:26" ht="15.75" customHeight="1" x14ac:dyDescent="0.35">
      <c r="A50" s="53"/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pans="1:26" ht="15.75" customHeight="1" x14ac:dyDescent="0.35">
      <c r="A51" s="53"/>
      <c r="B51" s="53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spans="1:26" ht="15.75" customHeight="1" x14ac:dyDescent="0.35">
      <c r="A52" s="53"/>
      <c r="B52" s="53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pans="1:26" ht="15.75" customHeight="1" x14ac:dyDescent="0.35">
      <c r="A53" s="53"/>
      <c r="B53" s="53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pans="1:26" ht="15.75" customHeight="1" x14ac:dyDescent="0.35">
      <c r="A54" s="53"/>
      <c r="B54" s="53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pans="1:26" ht="15.75" customHeight="1" x14ac:dyDescent="0.35">
      <c r="A55" s="53"/>
      <c r="B55" s="53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spans="1:26" ht="15.75" customHeight="1" x14ac:dyDescent="0.35">
      <c r="A56" s="5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spans="1:26" ht="15.75" customHeight="1" x14ac:dyDescent="0.35">
      <c r="A57" s="5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pans="1:26" ht="15.75" customHeight="1" x14ac:dyDescent="0.35">
      <c r="A58" s="53"/>
      <c r="B58" s="5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1:26" ht="15.75" customHeight="1" x14ac:dyDescent="0.35">
      <c r="A59" s="53"/>
      <c r="B59" s="53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 ht="15.75" customHeight="1" x14ac:dyDescent="0.35">
      <c r="A60" s="53"/>
      <c r="B60" s="53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1:26" ht="15.75" customHeight="1" x14ac:dyDescent="0.35">
      <c r="A61" s="53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pans="1:26" ht="15.75" customHeight="1" x14ac:dyDescent="0.35">
      <c r="A62" s="53"/>
      <c r="B62" s="53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pans="1:26" ht="15.75" customHeight="1" x14ac:dyDescent="0.35">
      <c r="A63" s="53"/>
      <c r="B63" s="53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pans="1:26" ht="15.75" customHeight="1" x14ac:dyDescent="0.35">
      <c r="A64" s="53"/>
      <c r="B64" s="53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pans="1:26" ht="15.75" customHeight="1" x14ac:dyDescent="0.35">
      <c r="A65" s="53"/>
      <c r="B65" s="53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1:26" ht="15.75" customHeight="1" x14ac:dyDescent="0.35">
      <c r="A66" s="53"/>
      <c r="B66" s="53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pans="1:26" ht="15.75" customHeight="1" x14ac:dyDescent="0.35">
      <c r="A67" s="53"/>
      <c r="B67" s="53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pans="1:26" ht="15.75" customHeight="1" x14ac:dyDescent="0.35">
      <c r="A68" s="53"/>
      <c r="B68" s="53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pans="1:26" ht="15.75" customHeight="1" x14ac:dyDescent="0.35">
      <c r="A69" s="53"/>
      <c r="B69" s="53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pans="1:26" ht="15.75" customHeight="1" x14ac:dyDescent="0.35">
      <c r="A70" s="53"/>
      <c r="B70" s="53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pans="1:26" ht="15.75" customHeight="1" x14ac:dyDescent="0.35">
      <c r="A71" s="53"/>
      <c r="B71" s="53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 ht="15.75" customHeight="1" x14ac:dyDescent="0.35">
      <c r="A72" s="53"/>
      <c r="B72" s="53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pans="1:26" ht="15.75" customHeight="1" x14ac:dyDescent="0.35">
      <c r="A73" s="53"/>
      <c r="B73" s="53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pans="1:26" ht="15.75" customHeight="1" x14ac:dyDescent="0.35">
      <c r="A74" s="53"/>
      <c r="B74" s="53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pans="1:26" ht="15.75" customHeight="1" x14ac:dyDescent="0.35">
      <c r="A75" s="53"/>
      <c r="B75" s="53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pans="1:26" ht="15.75" customHeight="1" x14ac:dyDescent="0.35">
      <c r="A76" s="53"/>
      <c r="B76" s="53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pans="1:26" ht="15.75" customHeight="1" x14ac:dyDescent="0.35">
      <c r="A77" s="53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1:26" ht="15.75" customHeight="1" x14ac:dyDescent="0.35">
      <c r="A78" s="53"/>
      <c r="B78" s="53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pans="1:26" ht="15.75" customHeight="1" x14ac:dyDescent="0.35">
      <c r="A79" s="53"/>
      <c r="B79" s="53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pans="1:26" ht="15.75" customHeight="1" x14ac:dyDescent="0.35">
      <c r="A80" s="53"/>
      <c r="B80" s="53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1:26" ht="15.75" customHeight="1" x14ac:dyDescent="0.35">
      <c r="A81" s="5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pans="1:26" ht="15.75" customHeight="1" x14ac:dyDescent="0.35">
      <c r="A82" s="53"/>
      <c r="B82" s="53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1:26" ht="15.75" customHeight="1" x14ac:dyDescent="0.35">
      <c r="A83" s="53"/>
      <c r="B83" s="53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pans="1:26" ht="15.75" customHeight="1" x14ac:dyDescent="0.35">
      <c r="A84" s="53"/>
      <c r="B84" s="53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pans="1:26" ht="15.75" customHeight="1" x14ac:dyDescent="0.35">
      <c r="A85" s="53"/>
      <c r="B85" s="53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spans="1:26" ht="15.75" customHeight="1" x14ac:dyDescent="0.35">
      <c r="A86" s="53"/>
      <c r="B86" s="53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spans="1:26" ht="15.75" customHeight="1" x14ac:dyDescent="0.35">
      <c r="A87" s="53"/>
      <c r="B87" s="53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spans="1:26" ht="15.75" customHeight="1" x14ac:dyDescent="0.35">
      <c r="A88" s="53"/>
      <c r="B88" s="53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spans="1:26" ht="15.75" customHeight="1" x14ac:dyDescent="0.35">
      <c r="A89" s="53"/>
      <c r="B89" s="53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pans="1:26" ht="15.75" customHeight="1" x14ac:dyDescent="0.35">
      <c r="A90" s="53"/>
      <c r="B90" s="53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spans="1:26" ht="15.75" customHeight="1" x14ac:dyDescent="0.35">
      <c r="A91" s="53"/>
      <c r="B91" s="53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pans="1:26" ht="15.75" customHeight="1" x14ac:dyDescent="0.35">
      <c r="A92" s="53"/>
      <c r="B92" s="53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pans="1:26" ht="15.75" customHeight="1" x14ac:dyDescent="0.35">
      <c r="A93" s="53"/>
      <c r="B93" s="53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pans="1:26" ht="15.75" customHeight="1" x14ac:dyDescent="0.35">
      <c r="A94" s="53"/>
      <c r="B94" s="53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pans="1:26" ht="15.75" customHeight="1" x14ac:dyDescent="0.35">
      <c r="A95" s="53"/>
      <c r="B95" s="53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pans="1:26" ht="15.75" customHeight="1" x14ac:dyDescent="0.35">
      <c r="A96" s="53"/>
      <c r="B96" s="53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pans="1:26" ht="15.75" customHeight="1" x14ac:dyDescent="0.35">
      <c r="A97" s="53"/>
      <c r="B97" s="53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pans="1:26" ht="15.75" customHeight="1" x14ac:dyDescent="0.35">
      <c r="A98" s="53"/>
      <c r="B98" s="53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pans="1:26" ht="15.75" customHeight="1" x14ac:dyDescent="0.35">
      <c r="A99" s="53"/>
      <c r="B99" s="53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pans="1:26" ht="15.75" customHeight="1" x14ac:dyDescent="0.35">
      <c r="A100" s="53"/>
      <c r="B100" s="53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pans="1:26" ht="15.75" customHeight="1" x14ac:dyDescent="0.35">
      <c r="A101" s="53"/>
      <c r="B101" s="53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spans="1:26" ht="15.75" customHeight="1" x14ac:dyDescent="0.35">
      <c r="A102" s="53"/>
      <c r="B102" s="53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 ht="15.75" customHeight="1" x14ac:dyDescent="0.35">
      <c r="A103" s="53"/>
      <c r="B103" s="53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spans="1:26" ht="15.75" customHeight="1" x14ac:dyDescent="0.35">
      <c r="A104" s="53"/>
      <c r="B104" s="53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spans="1:26" ht="15.75" customHeight="1" x14ac:dyDescent="0.35">
      <c r="A105" s="53"/>
      <c r="B105" s="53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spans="1:26" ht="15.75" customHeight="1" x14ac:dyDescent="0.35">
      <c r="A106" s="53"/>
      <c r="B106" s="53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spans="1:26" ht="15.75" customHeight="1" x14ac:dyDescent="0.35">
      <c r="A107" s="53"/>
      <c r="B107" s="53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spans="1:26" ht="15.75" customHeight="1" x14ac:dyDescent="0.35">
      <c r="A108" s="53"/>
      <c r="B108" s="53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pans="1:26" ht="15.75" customHeight="1" x14ac:dyDescent="0.35">
      <c r="A109" s="53"/>
      <c r="B109" s="53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spans="1:26" ht="15.75" customHeight="1" x14ac:dyDescent="0.35">
      <c r="A110" s="53"/>
      <c r="B110" s="53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spans="1:26" ht="15.75" customHeight="1" x14ac:dyDescent="0.35">
      <c r="A111" s="53"/>
      <c r="B111" s="53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spans="1:26" ht="15.75" customHeight="1" x14ac:dyDescent="0.35">
      <c r="A112" s="53"/>
      <c r="B112" s="53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spans="1:26" ht="15.75" customHeight="1" x14ac:dyDescent="0.35">
      <c r="A113" s="53"/>
      <c r="B113" s="53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spans="1:26" ht="15.75" customHeight="1" x14ac:dyDescent="0.35">
      <c r="A114" s="53"/>
      <c r="B114" s="53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spans="1:26" ht="15.75" customHeight="1" x14ac:dyDescent="0.35">
      <c r="A115" s="53"/>
      <c r="B115" s="53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spans="1:26" ht="15.75" customHeight="1" x14ac:dyDescent="0.35">
      <c r="A116" s="53"/>
      <c r="B116" s="53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spans="1:26" ht="15.75" customHeight="1" x14ac:dyDescent="0.35">
      <c r="A117" s="53"/>
      <c r="B117" s="53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spans="1:26" ht="15.75" customHeight="1" x14ac:dyDescent="0.35">
      <c r="A118" s="53"/>
      <c r="B118" s="53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pans="1:26" ht="15.75" customHeight="1" x14ac:dyDescent="0.35">
      <c r="A119" s="53"/>
      <c r="B119" s="53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pans="1:26" ht="15.75" customHeight="1" x14ac:dyDescent="0.35">
      <c r="A120" s="53"/>
      <c r="B120" s="53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pans="1:26" ht="15.75" customHeight="1" x14ac:dyDescent="0.35">
      <c r="A121" s="53"/>
      <c r="B121" s="53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spans="1:26" ht="15.75" customHeight="1" x14ac:dyDescent="0.35">
      <c r="A122" s="53"/>
      <c r="B122" s="53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pans="1:26" ht="15.75" customHeight="1" x14ac:dyDescent="0.35">
      <c r="A123" s="53"/>
      <c r="B123" s="53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spans="1:26" ht="15.75" customHeight="1" x14ac:dyDescent="0.35">
      <c r="A124" s="53"/>
      <c r="B124" s="53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spans="1:26" ht="15.75" customHeight="1" x14ac:dyDescent="0.35">
      <c r="A125" s="53"/>
      <c r="B125" s="53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spans="1:26" ht="15.75" customHeight="1" x14ac:dyDescent="0.35">
      <c r="A126" s="53"/>
      <c r="B126" s="53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spans="1:26" ht="15.75" customHeight="1" x14ac:dyDescent="0.35">
      <c r="A127" s="53"/>
      <c r="B127" s="53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spans="1:26" ht="15.75" customHeight="1" x14ac:dyDescent="0.35">
      <c r="A128" s="53"/>
      <c r="B128" s="53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spans="1:26" ht="15.75" customHeight="1" x14ac:dyDescent="0.35">
      <c r="A129" s="53"/>
      <c r="B129" s="53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spans="1:26" ht="15.75" customHeight="1" x14ac:dyDescent="0.35">
      <c r="A130" s="53"/>
      <c r="B130" s="53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spans="1:26" ht="15.75" customHeight="1" x14ac:dyDescent="0.35">
      <c r="A131" s="53"/>
      <c r="B131" s="53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spans="1:26" ht="15.75" customHeight="1" x14ac:dyDescent="0.35">
      <c r="A132" s="53"/>
      <c r="B132" s="53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spans="1:26" ht="15.75" customHeight="1" x14ac:dyDescent="0.35">
      <c r="A133" s="53"/>
      <c r="B133" s="53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spans="1:26" ht="15.75" customHeight="1" x14ac:dyDescent="0.35">
      <c r="A134" s="53"/>
      <c r="B134" s="53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spans="1:26" ht="15.75" customHeight="1" x14ac:dyDescent="0.35">
      <c r="A135" s="53"/>
      <c r="B135" s="53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spans="1:26" ht="15.75" customHeight="1" x14ac:dyDescent="0.35">
      <c r="A136" s="53"/>
      <c r="B136" s="53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spans="1:26" ht="15.75" customHeight="1" x14ac:dyDescent="0.35">
      <c r="A137" s="53"/>
      <c r="B137" s="53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spans="1:26" ht="15.75" customHeight="1" x14ac:dyDescent="0.35">
      <c r="A138" s="53"/>
      <c r="B138" s="53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spans="1:26" ht="15.75" customHeight="1" x14ac:dyDescent="0.35">
      <c r="A139" s="53"/>
      <c r="B139" s="53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spans="1:26" ht="15.75" customHeight="1" x14ac:dyDescent="0.35">
      <c r="A140" s="53"/>
      <c r="B140" s="53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spans="1:26" ht="15.75" customHeight="1" x14ac:dyDescent="0.35">
      <c r="A141" s="53"/>
      <c r="B141" s="53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spans="1:26" ht="15.75" customHeight="1" x14ac:dyDescent="0.35">
      <c r="A142" s="53"/>
      <c r="B142" s="53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spans="1:26" ht="15.75" customHeight="1" x14ac:dyDescent="0.35">
      <c r="A143" s="53"/>
      <c r="B143" s="53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spans="1:26" ht="15.75" customHeight="1" x14ac:dyDescent="0.35">
      <c r="A144" s="53"/>
      <c r="B144" s="53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spans="1:26" ht="15.75" customHeight="1" x14ac:dyDescent="0.35">
      <c r="A145" s="53"/>
      <c r="B145" s="53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spans="1:26" ht="15.75" customHeight="1" x14ac:dyDescent="0.35">
      <c r="A146" s="53"/>
      <c r="B146" s="53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spans="1:26" ht="15.75" customHeight="1" x14ac:dyDescent="0.35">
      <c r="A147" s="53"/>
      <c r="B147" s="53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spans="1:26" ht="15.75" customHeight="1" x14ac:dyDescent="0.35">
      <c r="A148" s="53"/>
      <c r="B148" s="53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spans="1:26" ht="15.75" customHeight="1" x14ac:dyDescent="0.35">
      <c r="A149" s="53"/>
      <c r="B149" s="53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pans="1:26" ht="15.75" customHeight="1" x14ac:dyDescent="0.35">
      <c r="A150" s="53"/>
      <c r="B150" s="53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spans="1:26" ht="15.75" customHeight="1" x14ac:dyDescent="0.35">
      <c r="A151" s="53"/>
      <c r="B151" s="53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spans="1:26" ht="15.75" customHeight="1" x14ac:dyDescent="0.35">
      <c r="A152" s="53"/>
      <c r="B152" s="53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pans="1:26" ht="15.75" customHeight="1" x14ac:dyDescent="0.35">
      <c r="A153" s="53"/>
      <c r="B153" s="53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pans="1:26" ht="15.75" customHeight="1" x14ac:dyDescent="0.35">
      <c r="A154" s="53"/>
      <c r="B154" s="53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spans="1:26" ht="15.75" customHeight="1" x14ac:dyDescent="0.35">
      <c r="A155" s="53"/>
      <c r="B155" s="53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spans="1:26" ht="15.75" customHeight="1" x14ac:dyDescent="0.35">
      <c r="A156" s="53"/>
      <c r="B156" s="53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spans="1:26" ht="15.75" customHeight="1" x14ac:dyDescent="0.35">
      <c r="A157" s="53"/>
      <c r="B157" s="53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spans="1:26" ht="15.75" customHeight="1" x14ac:dyDescent="0.35">
      <c r="A158" s="53"/>
      <c r="B158" s="53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spans="1:26" ht="15.75" customHeight="1" x14ac:dyDescent="0.35">
      <c r="A159" s="53"/>
      <c r="B159" s="53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spans="1:26" ht="15.75" customHeight="1" x14ac:dyDescent="0.35">
      <c r="A160" s="53"/>
      <c r="B160" s="53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spans="1:26" ht="15.75" customHeight="1" x14ac:dyDescent="0.35">
      <c r="A161" s="53"/>
      <c r="B161" s="53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spans="1:26" ht="15.75" customHeight="1" x14ac:dyDescent="0.35">
      <c r="A162" s="53"/>
      <c r="B162" s="53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spans="1:26" ht="15.75" customHeight="1" x14ac:dyDescent="0.35">
      <c r="A163" s="53"/>
      <c r="B163" s="53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spans="1:26" ht="15.75" customHeight="1" x14ac:dyDescent="0.35">
      <c r="A164" s="53"/>
      <c r="B164" s="53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spans="1:26" ht="15.75" customHeight="1" x14ac:dyDescent="0.35">
      <c r="A165" s="53"/>
      <c r="B165" s="53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spans="1:26" ht="15.75" customHeight="1" x14ac:dyDescent="0.35">
      <c r="A166" s="53"/>
      <c r="B166" s="53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spans="1:26" ht="15.75" customHeight="1" x14ac:dyDescent="0.35">
      <c r="A167" s="53"/>
      <c r="B167" s="53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spans="1:26" ht="15.75" customHeight="1" x14ac:dyDescent="0.35">
      <c r="A168" s="53"/>
      <c r="B168" s="53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spans="1:26" ht="15.75" customHeight="1" x14ac:dyDescent="0.35">
      <c r="A169" s="53"/>
      <c r="B169" s="53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spans="1:26" ht="15.75" customHeight="1" x14ac:dyDescent="0.35">
      <c r="A170" s="53"/>
      <c r="B170" s="53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spans="1:26" ht="15.75" customHeight="1" x14ac:dyDescent="0.35">
      <c r="A171" s="53"/>
      <c r="B171" s="53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spans="1:26" ht="15.75" customHeight="1" x14ac:dyDescent="0.35">
      <c r="A172" s="53"/>
      <c r="B172" s="53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spans="1:26" ht="15.75" customHeight="1" x14ac:dyDescent="0.35">
      <c r="A173" s="53"/>
      <c r="B173" s="53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spans="1:26" ht="15.75" customHeight="1" x14ac:dyDescent="0.35">
      <c r="A174" s="53"/>
      <c r="B174" s="53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spans="1:26" ht="15.75" customHeight="1" x14ac:dyDescent="0.35">
      <c r="A175" s="53"/>
      <c r="B175" s="53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spans="1:26" ht="15.75" customHeight="1" x14ac:dyDescent="0.35">
      <c r="A176" s="53"/>
      <c r="B176" s="53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pans="1:26" ht="15.75" customHeight="1" x14ac:dyDescent="0.35">
      <c r="A177" s="53"/>
      <c r="B177" s="53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spans="1:26" ht="15.75" customHeight="1" x14ac:dyDescent="0.35">
      <c r="A178" s="53"/>
      <c r="B178" s="53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spans="1:26" ht="15.75" customHeight="1" x14ac:dyDescent="0.35">
      <c r="A179" s="53"/>
      <c r="B179" s="53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spans="1:26" ht="15.75" customHeight="1" x14ac:dyDescent="0.35">
      <c r="A180" s="53"/>
      <c r="B180" s="53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spans="1:26" ht="15.75" customHeight="1" x14ac:dyDescent="0.35">
      <c r="A181" s="53"/>
      <c r="B181" s="53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spans="1:26" ht="15.75" customHeight="1" x14ac:dyDescent="0.35">
      <c r="A182" s="53"/>
      <c r="B182" s="53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spans="1:26" ht="15.75" customHeight="1" x14ac:dyDescent="0.35">
      <c r="A183" s="53"/>
      <c r="B183" s="53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spans="1:26" ht="15.75" customHeight="1" x14ac:dyDescent="0.35">
      <c r="A184" s="53"/>
      <c r="B184" s="53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spans="1:26" ht="15.75" customHeight="1" x14ac:dyDescent="0.35">
      <c r="A185" s="53"/>
      <c r="B185" s="53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spans="1:26" ht="15.75" customHeight="1" x14ac:dyDescent="0.35">
      <c r="A186" s="53"/>
      <c r="B186" s="53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spans="1:26" ht="15.75" customHeight="1" x14ac:dyDescent="0.35">
      <c r="A187" s="53"/>
      <c r="B187" s="53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spans="1:26" ht="15.75" customHeight="1" x14ac:dyDescent="0.35">
      <c r="A188" s="53"/>
      <c r="B188" s="53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spans="1:26" ht="15.75" customHeight="1" x14ac:dyDescent="0.35">
      <c r="A189" s="53"/>
      <c r="B189" s="53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spans="1:26" ht="15.75" customHeight="1" x14ac:dyDescent="0.35">
      <c r="A190" s="53"/>
      <c r="B190" s="53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spans="1:26" ht="15.75" customHeight="1" x14ac:dyDescent="0.35">
      <c r="A191" s="53"/>
      <c r="B191" s="53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pans="1:26" ht="15.75" customHeight="1" x14ac:dyDescent="0.35">
      <c r="A192" s="53"/>
      <c r="B192" s="53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spans="1:26" ht="15.75" customHeight="1" x14ac:dyDescent="0.35">
      <c r="A193" s="53"/>
      <c r="B193" s="53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spans="1:26" ht="15.75" customHeight="1" x14ac:dyDescent="0.35">
      <c r="A194" s="53"/>
      <c r="B194" s="53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spans="1:26" ht="15.75" customHeight="1" x14ac:dyDescent="0.35">
      <c r="A195" s="53"/>
      <c r="B195" s="53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spans="1:26" ht="15.75" customHeight="1" x14ac:dyDescent="0.35">
      <c r="A196" s="53"/>
      <c r="B196" s="53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spans="1:26" ht="15.75" customHeight="1" x14ac:dyDescent="0.35">
      <c r="A197" s="53"/>
      <c r="B197" s="53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spans="1:26" ht="15.75" customHeight="1" x14ac:dyDescent="0.35">
      <c r="A198" s="53"/>
      <c r="B198" s="53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spans="1:26" ht="15.75" customHeight="1" x14ac:dyDescent="0.35">
      <c r="A199" s="53"/>
      <c r="B199" s="53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spans="1:26" ht="15.75" customHeight="1" x14ac:dyDescent="0.35">
      <c r="A200" s="53"/>
      <c r="B200" s="53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spans="1:26" ht="15.75" customHeight="1" x14ac:dyDescent="0.35">
      <c r="A201" s="53"/>
      <c r="B201" s="53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pans="1:26" ht="15.75" customHeight="1" x14ac:dyDescent="0.35">
      <c r="A202" s="53"/>
      <c r="B202" s="53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spans="1:26" ht="15.75" customHeight="1" x14ac:dyDescent="0.35">
      <c r="A203" s="53"/>
      <c r="B203" s="53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spans="1:26" ht="15.75" customHeight="1" x14ac:dyDescent="0.35">
      <c r="A204" s="53"/>
      <c r="B204" s="53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spans="1:26" ht="15.75" customHeight="1" x14ac:dyDescent="0.35">
      <c r="A205" s="53"/>
      <c r="B205" s="53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spans="1:26" ht="15.75" customHeight="1" x14ac:dyDescent="0.35">
      <c r="A206" s="53"/>
      <c r="B206" s="53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spans="1:26" ht="15.75" customHeight="1" x14ac:dyDescent="0.35">
      <c r="A207" s="53"/>
      <c r="B207" s="53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spans="1:26" ht="15.75" customHeight="1" x14ac:dyDescent="0.35">
      <c r="A208" s="53"/>
      <c r="B208" s="53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spans="1:26" ht="15.75" customHeight="1" x14ac:dyDescent="0.35">
      <c r="A209" s="53"/>
      <c r="B209" s="53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spans="1:26" ht="15.75" customHeight="1" x14ac:dyDescent="0.35">
      <c r="A210" s="53"/>
      <c r="B210" s="53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spans="1:26" ht="15.75" customHeight="1" x14ac:dyDescent="0.35">
      <c r="A211" s="53"/>
      <c r="B211" s="53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pans="1:26" ht="15.75" customHeight="1" x14ac:dyDescent="0.35">
      <c r="A212" s="53"/>
      <c r="B212" s="53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pans="1:26" ht="15.75" customHeight="1" x14ac:dyDescent="0.35">
      <c r="A213" s="53"/>
      <c r="B213" s="53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pans="1:26" ht="15.75" customHeight="1" x14ac:dyDescent="0.35">
      <c r="A214" s="53"/>
      <c r="B214" s="53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1:26" ht="15.75" customHeight="1" x14ac:dyDescent="0.35">
      <c r="A215" s="53"/>
      <c r="B215" s="53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1:26" ht="15.75" customHeight="1" x14ac:dyDescent="0.35">
      <c r="A216" s="53"/>
      <c r="B216" s="53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spans="1:26" ht="15.75" customHeight="1" x14ac:dyDescent="0.35">
      <c r="A217" s="53"/>
      <c r="B217" s="53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spans="1:26" ht="15.75" customHeight="1" x14ac:dyDescent="0.35">
      <c r="A218" s="53"/>
      <c r="B218" s="53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spans="1:26" ht="15.75" customHeight="1" x14ac:dyDescent="0.35">
      <c r="A219" s="53"/>
      <c r="B219" s="53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spans="1:26" ht="15.75" customHeight="1" x14ac:dyDescent="0.35">
      <c r="A220" s="53"/>
      <c r="B220" s="53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spans="1:26" ht="15.75" customHeight="1" x14ac:dyDescent="0.35">
      <c r="A221" s="53"/>
      <c r="B221" s="53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spans="1:26" ht="15.75" customHeight="1" x14ac:dyDescent="0.35">
      <c r="A222" s="53"/>
      <c r="B222" s="53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spans="1:26" ht="15.75" customHeight="1" x14ac:dyDescent="0.35">
      <c r="A223" s="53"/>
      <c r="B223" s="53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pans="1:26" ht="15.75" customHeight="1" x14ac:dyDescent="0.35">
      <c r="A224" s="53"/>
      <c r="B224" s="53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pans="1:26" ht="15.75" customHeight="1" x14ac:dyDescent="0.35">
      <c r="A225" s="53"/>
      <c r="B225" s="53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pans="1:26" ht="15.75" customHeight="1" x14ac:dyDescent="0.35">
      <c r="A226" s="53"/>
      <c r="B226" s="53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pans="1:26" ht="15.75" customHeight="1" x14ac:dyDescent="0.35">
      <c r="A227" s="53"/>
      <c r="B227" s="53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pans="1:26" ht="15.75" customHeight="1" x14ac:dyDescent="0.35">
      <c r="A228" s="53"/>
      <c r="B228" s="53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pans="1:26" ht="15.75" customHeight="1" x14ac:dyDescent="0.35">
      <c r="A229" s="53"/>
      <c r="B229" s="53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pans="1:26" ht="15.75" customHeight="1" x14ac:dyDescent="0.35">
      <c r="A230" s="53"/>
      <c r="B230" s="53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pans="1:26" ht="15.75" customHeight="1" x14ac:dyDescent="0.35">
      <c r="A231" s="53"/>
      <c r="B231" s="53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pans="1:26" ht="15.75" customHeight="1" x14ac:dyDescent="0.35">
      <c r="A232" s="53"/>
      <c r="B232" s="53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pans="1:26" ht="15.75" customHeight="1" x14ac:dyDescent="0.35">
      <c r="A233" s="53"/>
      <c r="B233" s="53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pans="1:26" ht="15.75" customHeight="1" x14ac:dyDescent="0.35">
      <c r="A234" s="53"/>
      <c r="B234" s="53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pans="1:26" ht="15.75" customHeight="1" x14ac:dyDescent="0.35">
      <c r="A235" s="53"/>
      <c r="B235" s="53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pans="1:26" ht="15.75" customHeight="1" x14ac:dyDescent="0.35">
      <c r="A236" s="53"/>
      <c r="B236" s="53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pans="1:26" ht="15.75" customHeight="1" x14ac:dyDescent="0.35">
      <c r="A237" s="53"/>
      <c r="B237" s="53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pans="1:26" ht="15.75" customHeight="1" x14ac:dyDescent="0.35">
      <c r="A238" s="53"/>
      <c r="B238" s="53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pans="1:26" ht="15.75" customHeight="1" x14ac:dyDescent="0.35">
      <c r="A239" s="53"/>
      <c r="B239" s="53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pans="1:26" ht="15.75" customHeight="1" x14ac:dyDescent="0.35">
      <c r="A240" s="53"/>
      <c r="B240" s="53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pans="1:26" ht="15.75" customHeight="1" x14ac:dyDescent="0.35">
      <c r="A241" s="53"/>
      <c r="B241" s="53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pans="1:26" ht="15.75" customHeight="1" x14ac:dyDescent="0.35">
      <c r="A242" s="53"/>
      <c r="B242" s="53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spans="1:26" ht="15.75" customHeight="1" x14ac:dyDescent="0.35">
      <c r="A243" s="53"/>
      <c r="B243" s="53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spans="1:26" ht="15.75" customHeight="1" x14ac:dyDescent="0.35">
      <c r="A244" s="53"/>
      <c r="B244" s="53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spans="1:26" ht="15.75" customHeight="1" x14ac:dyDescent="0.35">
      <c r="A245" s="53"/>
      <c r="B245" s="53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pans="1:26" ht="15.75" customHeight="1" x14ac:dyDescent="0.35">
      <c r="A246" s="53"/>
      <c r="B246" s="53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pans="1:26" ht="15.75" customHeight="1" x14ac:dyDescent="0.35">
      <c r="A247" s="53"/>
      <c r="B247" s="53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pans="1:26" ht="15.75" customHeight="1" x14ac:dyDescent="0.35">
      <c r="A248" s="53"/>
      <c r="B248" s="53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pans="1:26" ht="15.75" customHeight="1" x14ac:dyDescent="0.35">
      <c r="A249" s="53"/>
      <c r="B249" s="53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pans="1:26" ht="15.75" customHeight="1" x14ac:dyDescent="0.35">
      <c r="A250" s="53"/>
      <c r="B250" s="53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pans="1:26" ht="15.75" customHeight="1" x14ac:dyDescent="0.35">
      <c r="A251" s="53"/>
      <c r="B251" s="53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pans="1:26" ht="15.75" customHeight="1" x14ac:dyDescent="0.35">
      <c r="A252" s="53"/>
      <c r="B252" s="53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pans="1:26" ht="15.75" customHeight="1" x14ac:dyDescent="0.35">
      <c r="A253" s="53"/>
      <c r="B253" s="53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pans="1:26" ht="15.75" customHeight="1" x14ac:dyDescent="0.35">
      <c r="A254" s="53"/>
      <c r="B254" s="53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pans="1:26" ht="15.75" customHeight="1" x14ac:dyDescent="0.35">
      <c r="A255" s="53"/>
      <c r="B255" s="53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pans="1:26" ht="15.75" customHeight="1" x14ac:dyDescent="0.35">
      <c r="A256" s="53"/>
      <c r="B256" s="53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pans="1:26" ht="15.75" customHeight="1" x14ac:dyDescent="0.35">
      <c r="A257" s="53"/>
      <c r="B257" s="53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pans="1:26" ht="15.75" customHeight="1" x14ac:dyDescent="0.35">
      <c r="A258" s="53"/>
      <c r="B258" s="53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pans="1:26" ht="15.75" customHeight="1" x14ac:dyDescent="0.35">
      <c r="A259" s="53"/>
      <c r="B259" s="53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pans="1:26" ht="15.75" customHeight="1" x14ac:dyDescent="0.35">
      <c r="A260" s="53"/>
      <c r="B260" s="53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pans="1:26" ht="15.75" customHeight="1" x14ac:dyDescent="0.35">
      <c r="A261" s="53"/>
      <c r="B261" s="53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pans="1:26" ht="15.75" customHeight="1" x14ac:dyDescent="0.35">
      <c r="A262" s="53"/>
      <c r="B262" s="53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pans="1:26" ht="15.75" customHeight="1" x14ac:dyDescent="0.35">
      <c r="A263" s="53"/>
      <c r="B263" s="53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pans="1:26" ht="15.75" customHeight="1" x14ac:dyDescent="0.35">
      <c r="A264" s="53"/>
      <c r="B264" s="53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pans="1:26" ht="15.75" customHeight="1" x14ac:dyDescent="0.35">
      <c r="A265" s="53"/>
      <c r="B265" s="53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spans="1:26" ht="15.75" customHeight="1" x14ac:dyDescent="0.35">
      <c r="A266" s="53"/>
      <c r="B266" s="53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spans="1:26" ht="15.75" customHeight="1" x14ac:dyDescent="0.35">
      <c r="A267" s="53"/>
      <c r="B267" s="53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spans="1:26" ht="15.75" customHeight="1" x14ac:dyDescent="0.35">
      <c r="A268" s="53"/>
      <c r="B268" s="53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spans="1:26" ht="15.75" customHeight="1" x14ac:dyDescent="0.35">
      <c r="A269" s="53"/>
      <c r="B269" s="53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spans="1:26" ht="15.75" customHeight="1" x14ac:dyDescent="0.35">
      <c r="A270" s="53"/>
      <c r="B270" s="53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spans="1:26" ht="15.75" customHeight="1" x14ac:dyDescent="0.35">
      <c r="A271" s="53"/>
      <c r="B271" s="53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spans="1:26" ht="15.75" customHeight="1" x14ac:dyDescent="0.35">
      <c r="A272" s="53"/>
      <c r="B272" s="53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spans="1:26" ht="15.75" customHeight="1" x14ac:dyDescent="0.35">
      <c r="A273" s="53"/>
      <c r="B273" s="53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spans="1:26" ht="15.75" customHeight="1" x14ac:dyDescent="0.35">
      <c r="A274" s="53"/>
      <c r="B274" s="53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spans="1:26" ht="15.75" customHeight="1" x14ac:dyDescent="0.35">
      <c r="A275" s="53"/>
      <c r="B275" s="53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spans="1:26" ht="15.75" customHeight="1" x14ac:dyDescent="0.35">
      <c r="A276" s="53"/>
      <c r="B276" s="53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spans="1:26" ht="15.75" customHeight="1" x14ac:dyDescent="0.35">
      <c r="A277" s="53"/>
      <c r="B277" s="53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spans="1:26" ht="15.75" customHeight="1" x14ac:dyDescent="0.35">
      <c r="A278" s="53"/>
      <c r="B278" s="53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spans="1:26" ht="15.75" customHeight="1" x14ac:dyDescent="0.35">
      <c r="A279" s="53"/>
      <c r="B279" s="53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spans="1:26" ht="15.75" customHeight="1" x14ac:dyDescent="0.35">
      <c r="A280" s="53"/>
      <c r="B280" s="53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spans="1:26" ht="15.75" customHeight="1" x14ac:dyDescent="0.35">
      <c r="A281" s="53"/>
      <c r="B281" s="53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spans="1:26" ht="15.75" customHeight="1" x14ac:dyDescent="0.35">
      <c r="A282" s="53"/>
      <c r="B282" s="53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pans="1:26" ht="15.75" customHeight="1" x14ac:dyDescent="0.35">
      <c r="A283" s="53"/>
      <c r="B283" s="53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spans="1:26" ht="15.75" customHeight="1" x14ac:dyDescent="0.35">
      <c r="A284" s="53"/>
      <c r="B284" s="53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spans="1:26" ht="15.75" customHeight="1" x14ac:dyDescent="0.35">
      <c r="A285" s="53"/>
      <c r="B285" s="53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spans="1:26" ht="15.75" customHeight="1" x14ac:dyDescent="0.35">
      <c r="A286" s="53"/>
      <c r="B286" s="53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spans="1:26" ht="15.75" customHeight="1" x14ac:dyDescent="0.35">
      <c r="A287" s="53"/>
      <c r="B287" s="53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spans="1:26" ht="15.75" customHeight="1" x14ac:dyDescent="0.35">
      <c r="A288" s="53"/>
      <c r="B288" s="53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spans="1:26" ht="15.75" customHeight="1" x14ac:dyDescent="0.35">
      <c r="A289" s="53"/>
      <c r="B289" s="53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spans="1:26" ht="15.75" customHeight="1" x14ac:dyDescent="0.35">
      <c r="A290" s="53"/>
      <c r="B290" s="53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spans="1:26" ht="15.75" customHeight="1" x14ac:dyDescent="0.35">
      <c r="A291" s="53"/>
      <c r="B291" s="53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spans="1:26" ht="15.75" customHeight="1" x14ac:dyDescent="0.35">
      <c r="A292" s="53"/>
      <c r="B292" s="53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spans="1:26" ht="15.75" customHeight="1" x14ac:dyDescent="0.35">
      <c r="A293" s="53"/>
      <c r="B293" s="53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spans="1:26" ht="15.75" customHeight="1" x14ac:dyDescent="0.35">
      <c r="A294" s="53"/>
      <c r="B294" s="53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spans="1:26" ht="15.75" customHeight="1" x14ac:dyDescent="0.35">
      <c r="A295" s="53"/>
      <c r="B295" s="53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spans="1:26" ht="15.75" customHeight="1" x14ac:dyDescent="0.35">
      <c r="A296" s="53"/>
      <c r="B296" s="53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spans="1:26" ht="15.75" customHeight="1" x14ac:dyDescent="0.35">
      <c r="A297" s="53"/>
      <c r="B297" s="53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spans="1:26" ht="15.75" customHeight="1" x14ac:dyDescent="0.35">
      <c r="A298" s="53"/>
      <c r="B298" s="53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spans="1:26" ht="15.75" customHeight="1" x14ac:dyDescent="0.35">
      <c r="A299" s="53"/>
      <c r="B299" s="53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spans="1:26" ht="15.75" customHeight="1" x14ac:dyDescent="0.35">
      <c r="A300" s="53"/>
      <c r="B300" s="53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spans="1:26" ht="15.75" customHeight="1" x14ac:dyDescent="0.35">
      <c r="A301" s="53"/>
      <c r="B301" s="53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spans="1:26" ht="15.75" customHeight="1" x14ac:dyDescent="0.35">
      <c r="A302" s="53"/>
      <c r="B302" s="53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spans="1:26" ht="15.75" customHeight="1" x14ac:dyDescent="0.35">
      <c r="A303" s="53"/>
      <c r="B303" s="53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spans="1:26" ht="15.75" customHeight="1" x14ac:dyDescent="0.35">
      <c r="A304" s="53"/>
      <c r="B304" s="53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spans="1:26" ht="15.75" customHeight="1" x14ac:dyDescent="0.35">
      <c r="A305" s="53"/>
      <c r="B305" s="53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spans="1:26" ht="15.75" customHeight="1" x14ac:dyDescent="0.35">
      <c r="A306" s="53"/>
      <c r="B306" s="53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spans="1:26" ht="15.75" customHeight="1" x14ac:dyDescent="0.35">
      <c r="A307" s="53"/>
      <c r="B307" s="53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spans="1:26" ht="15.75" customHeight="1" x14ac:dyDescent="0.35">
      <c r="A308" s="53"/>
      <c r="B308" s="53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spans="1:26" ht="15.75" customHeight="1" x14ac:dyDescent="0.35">
      <c r="A309" s="53"/>
      <c r="B309" s="53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spans="1:26" ht="15.75" customHeight="1" x14ac:dyDescent="0.35">
      <c r="A310" s="53"/>
      <c r="B310" s="53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spans="1:26" ht="15.75" customHeight="1" x14ac:dyDescent="0.35">
      <c r="A311" s="53"/>
      <c r="B311" s="53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spans="1:26" ht="15.75" customHeight="1" x14ac:dyDescent="0.35">
      <c r="A312" s="53"/>
      <c r="B312" s="53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spans="1:26" ht="15.75" customHeight="1" x14ac:dyDescent="0.35">
      <c r="A313" s="53"/>
      <c r="B313" s="53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spans="1:26" ht="15.75" customHeight="1" x14ac:dyDescent="0.35">
      <c r="A314" s="53"/>
      <c r="B314" s="53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spans="1:26" ht="15.75" customHeight="1" x14ac:dyDescent="0.35">
      <c r="A315" s="53"/>
      <c r="B315" s="53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spans="1:26" ht="15.75" customHeight="1" x14ac:dyDescent="0.35">
      <c r="A316" s="53"/>
      <c r="B316" s="53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spans="1:26" ht="15.75" customHeight="1" x14ac:dyDescent="0.35">
      <c r="A317" s="53"/>
      <c r="B317" s="53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spans="1:26" ht="15.75" customHeight="1" x14ac:dyDescent="0.35">
      <c r="A318" s="53"/>
      <c r="B318" s="53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spans="1:26" ht="15.75" customHeight="1" x14ac:dyDescent="0.35">
      <c r="A319" s="53"/>
      <c r="B319" s="53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spans="1:26" ht="15.75" customHeight="1" x14ac:dyDescent="0.35">
      <c r="A320" s="53"/>
      <c r="B320" s="53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spans="1:26" ht="15.75" customHeight="1" x14ac:dyDescent="0.35">
      <c r="A321" s="53"/>
      <c r="B321" s="53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spans="1:26" ht="15.75" customHeight="1" x14ac:dyDescent="0.35">
      <c r="A322" s="53"/>
      <c r="B322" s="53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spans="1:26" ht="15.75" customHeight="1" x14ac:dyDescent="0.35">
      <c r="A323" s="53"/>
      <c r="B323" s="53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spans="1:26" ht="15.75" customHeight="1" x14ac:dyDescent="0.35">
      <c r="A324" s="53"/>
      <c r="B324" s="53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spans="1:26" ht="15.75" customHeight="1" x14ac:dyDescent="0.35">
      <c r="A325" s="53"/>
      <c r="B325" s="53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spans="1:26" ht="15.75" customHeight="1" x14ac:dyDescent="0.35">
      <c r="A326" s="53"/>
      <c r="B326" s="53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spans="1:26" ht="15.75" customHeight="1" x14ac:dyDescent="0.35">
      <c r="A327" s="53"/>
      <c r="B327" s="53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spans="1:26" ht="15.75" customHeight="1" x14ac:dyDescent="0.35">
      <c r="A328" s="53"/>
      <c r="B328" s="53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spans="1:26" ht="15.75" customHeight="1" x14ac:dyDescent="0.35">
      <c r="A329" s="53"/>
      <c r="B329" s="53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spans="1:26" ht="15.75" customHeight="1" x14ac:dyDescent="0.35">
      <c r="A330" s="53"/>
      <c r="B330" s="53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spans="1:26" ht="15.75" customHeight="1" x14ac:dyDescent="0.35">
      <c r="A331" s="53"/>
      <c r="B331" s="53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spans="1:26" ht="15.75" customHeight="1" x14ac:dyDescent="0.35">
      <c r="A332" s="53"/>
      <c r="B332" s="53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spans="1:26" ht="15.75" customHeight="1" x14ac:dyDescent="0.35">
      <c r="A333" s="53"/>
      <c r="B333" s="53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spans="1:26" ht="15.75" customHeight="1" x14ac:dyDescent="0.35">
      <c r="A334" s="53"/>
      <c r="B334" s="53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spans="1:26" ht="15.75" customHeight="1" x14ac:dyDescent="0.35">
      <c r="A335" s="53"/>
      <c r="B335" s="53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spans="1:26" ht="15.75" customHeight="1" x14ac:dyDescent="0.35">
      <c r="A336" s="53"/>
      <c r="B336" s="53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spans="1:26" ht="15.75" customHeight="1" x14ac:dyDescent="0.35">
      <c r="A337" s="53"/>
      <c r="B337" s="53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spans="1:26" ht="15.75" customHeight="1" x14ac:dyDescent="0.35">
      <c r="A338" s="53"/>
      <c r="B338" s="53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spans="1:26" ht="15.75" customHeight="1" x14ac:dyDescent="0.35">
      <c r="A339" s="53"/>
      <c r="B339" s="53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spans="1:26" ht="15.75" customHeight="1" x14ac:dyDescent="0.35">
      <c r="A340" s="53"/>
      <c r="B340" s="53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spans="1:26" ht="15.75" customHeight="1" x14ac:dyDescent="0.35">
      <c r="A341" s="53"/>
      <c r="B341" s="53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spans="1:26" ht="15.75" customHeight="1" x14ac:dyDescent="0.35">
      <c r="A342" s="53"/>
      <c r="B342" s="53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spans="1:26" ht="15.75" customHeight="1" x14ac:dyDescent="0.35">
      <c r="A343" s="53"/>
      <c r="B343" s="53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spans="1:26" ht="15.75" customHeight="1" x14ac:dyDescent="0.35">
      <c r="A344" s="53"/>
      <c r="B344" s="53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spans="1:26" ht="15.75" customHeight="1" x14ac:dyDescent="0.35">
      <c r="A345" s="53"/>
      <c r="B345" s="53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spans="1:26" ht="15.75" customHeight="1" x14ac:dyDescent="0.35">
      <c r="A346" s="53"/>
      <c r="B346" s="53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spans="1:26" ht="15.75" customHeight="1" x14ac:dyDescent="0.35">
      <c r="A347" s="53"/>
      <c r="B347" s="53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spans="1:26" ht="15.75" customHeight="1" x14ac:dyDescent="0.35">
      <c r="A348" s="53"/>
      <c r="B348" s="53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spans="1:26" ht="15.75" customHeight="1" x14ac:dyDescent="0.35">
      <c r="A349" s="53"/>
      <c r="B349" s="53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spans="1:26" ht="15.75" customHeight="1" x14ac:dyDescent="0.35">
      <c r="A350" s="53"/>
      <c r="B350" s="53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spans="1:26" ht="15.75" customHeight="1" x14ac:dyDescent="0.35">
      <c r="A351" s="53"/>
      <c r="B351" s="53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spans="1:26" ht="15.75" customHeight="1" x14ac:dyDescent="0.35">
      <c r="A352" s="53"/>
      <c r="B352" s="53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spans="1:26" ht="15.75" customHeight="1" x14ac:dyDescent="0.35">
      <c r="A353" s="53"/>
      <c r="B353" s="53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spans="1:26" ht="15.75" customHeight="1" x14ac:dyDescent="0.35">
      <c r="A354" s="53"/>
      <c r="B354" s="53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spans="1:26" ht="15.75" customHeight="1" x14ac:dyDescent="0.35">
      <c r="A355" s="53"/>
      <c r="B355" s="53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spans="1:26" ht="15.75" customHeight="1" x14ac:dyDescent="0.35">
      <c r="A356" s="53"/>
      <c r="B356" s="53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spans="1:26" ht="15.75" customHeight="1" x14ac:dyDescent="0.35">
      <c r="A357" s="53"/>
      <c r="B357" s="53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spans="1:26" ht="15.75" customHeight="1" x14ac:dyDescent="0.35">
      <c r="A358" s="53"/>
      <c r="B358" s="53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spans="1:26" ht="15.75" customHeight="1" x14ac:dyDescent="0.35">
      <c r="A359" s="53"/>
      <c r="B359" s="53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spans="1:26" ht="15.75" customHeight="1" x14ac:dyDescent="0.35">
      <c r="A360" s="53"/>
      <c r="B360" s="53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spans="1:26" ht="15.75" customHeight="1" x14ac:dyDescent="0.35">
      <c r="A361" s="53"/>
      <c r="B361" s="53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spans="1:26" ht="15.75" customHeight="1" x14ac:dyDescent="0.35">
      <c r="A362" s="53"/>
      <c r="B362" s="53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spans="1:26" ht="15.75" customHeight="1" x14ac:dyDescent="0.35">
      <c r="A363" s="53"/>
      <c r="B363" s="53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spans="1:26" ht="15.75" customHeight="1" x14ac:dyDescent="0.35">
      <c r="A364" s="53"/>
      <c r="B364" s="53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spans="1:26" ht="15.75" customHeight="1" x14ac:dyDescent="0.35">
      <c r="A365" s="53"/>
      <c r="B365" s="53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spans="1:26" ht="15.75" customHeight="1" x14ac:dyDescent="0.35">
      <c r="A366" s="53"/>
      <c r="B366" s="53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spans="1:26" ht="15.75" customHeight="1" x14ac:dyDescent="0.35">
      <c r="A367" s="53"/>
      <c r="B367" s="53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spans="1:26" ht="15.75" customHeight="1" x14ac:dyDescent="0.35">
      <c r="A368" s="53"/>
      <c r="B368" s="53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spans="1:26" ht="15.75" customHeight="1" x14ac:dyDescent="0.35">
      <c r="A369" s="53"/>
      <c r="B369" s="53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spans="1:26" ht="15.75" customHeight="1" x14ac:dyDescent="0.35">
      <c r="A370" s="53"/>
      <c r="B370" s="53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spans="1:26" ht="15.75" customHeight="1" x14ac:dyDescent="0.35">
      <c r="A371" s="53"/>
      <c r="B371" s="53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spans="1:26" ht="15.75" customHeight="1" x14ac:dyDescent="0.35">
      <c r="A372" s="53"/>
      <c r="B372" s="53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spans="1:26" ht="15.75" customHeight="1" x14ac:dyDescent="0.35">
      <c r="A373" s="53"/>
      <c r="B373" s="53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spans="1:26" ht="15.75" customHeight="1" x14ac:dyDescent="0.35">
      <c r="A374" s="53"/>
      <c r="B374" s="53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spans="1:26" ht="15.75" customHeight="1" x14ac:dyDescent="0.35">
      <c r="A375" s="53"/>
      <c r="B375" s="53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spans="1:26" ht="15.75" customHeight="1" x14ac:dyDescent="0.35">
      <c r="A376" s="53"/>
      <c r="B376" s="53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spans="1:26" ht="15.75" customHeight="1" x14ac:dyDescent="0.35">
      <c r="A377" s="53"/>
      <c r="B377" s="53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spans="1:26" ht="15.75" customHeight="1" x14ac:dyDescent="0.35">
      <c r="A378" s="53"/>
      <c r="B378" s="53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spans="1:26" ht="15.75" customHeight="1" x14ac:dyDescent="0.35">
      <c r="A379" s="53"/>
      <c r="B379" s="53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spans="1:26" ht="15.75" customHeight="1" x14ac:dyDescent="0.35">
      <c r="A380" s="53"/>
      <c r="B380" s="53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spans="1:26" ht="15.75" customHeight="1" x14ac:dyDescent="0.35">
      <c r="A381" s="53"/>
      <c r="B381" s="53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spans="1:26" ht="15.75" customHeight="1" x14ac:dyDescent="0.35">
      <c r="A382" s="53"/>
      <c r="B382" s="53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spans="1:26" ht="15.75" customHeight="1" x14ac:dyDescent="0.35">
      <c r="A383" s="53"/>
      <c r="B383" s="53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spans="1:26" ht="15.75" customHeight="1" x14ac:dyDescent="0.35">
      <c r="A384" s="53"/>
      <c r="B384" s="53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spans="1:26" ht="15.75" customHeight="1" x14ac:dyDescent="0.35">
      <c r="A385" s="53"/>
      <c r="B385" s="53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spans="1:26" ht="15.75" customHeight="1" x14ac:dyDescent="0.35">
      <c r="A386" s="53"/>
      <c r="B386" s="53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spans="1:26" ht="15.75" customHeight="1" x14ac:dyDescent="0.35">
      <c r="A387" s="53"/>
      <c r="B387" s="53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spans="1:26" ht="15.75" customHeight="1" x14ac:dyDescent="0.35">
      <c r="A388" s="53"/>
      <c r="B388" s="53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spans="1:26" ht="15.75" customHeight="1" x14ac:dyDescent="0.35">
      <c r="A389" s="53"/>
      <c r="B389" s="53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spans="1:26" ht="15.75" customHeight="1" x14ac:dyDescent="0.35">
      <c r="A390" s="53"/>
      <c r="B390" s="53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spans="1:26" ht="15.75" customHeight="1" x14ac:dyDescent="0.35">
      <c r="A391" s="53"/>
      <c r="B391" s="53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spans="1:26" ht="15.75" customHeight="1" x14ac:dyDescent="0.35">
      <c r="A392" s="53"/>
      <c r="B392" s="53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spans="1:26" ht="15.75" customHeight="1" x14ac:dyDescent="0.35">
      <c r="A393" s="53"/>
      <c r="B393" s="53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spans="1:26" ht="15.75" customHeight="1" x14ac:dyDescent="0.35">
      <c r="A394" s="53"/>
      <c r="B394" s="53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spans="1:26" ht="15.75" customHeight="1" x14ac:dyDescent="0.35">
      <c r="A395" s="53"/>
      <c r="B395" s="53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spans="1:26" ht="15.75" customHeight="1" x14ac:dyDescent="0.35">
      <c r="A396" s="53"/>
      <c r="B396" s="53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spans="1:26" ht="15.75" customHeight="1" x14ac:dyDescent="0.35">
      <c r="A397" s="53"/>
      <c r="B397" s="53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spans="1:26" ht="15.75" customHeight="1" x14ac:dyDescent="0.35">
      <c r="A398" s="53"/>
      <c r="B398" s="53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spans="1:26" ht="15.75" customHeight="1" x14ac:dyDescent="0.35">
      <c r="A399" s="53"/>
      <c r="B399" s="53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spans="1:26" ht="15.75" customHeight="1" x14ac:dyDescent="0.35">
      <c r="A400" s="53"/>
      <c r="B400" s="53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spans="1:26" ht="15.75" customHeight="1" x14ac:dyDescent="0.35">
      <c r="A401" s="53"/>
      <c r="B401" s="53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spans="1:26" ht="15.75" customHeight="1" x14ac:dyDescent="0.35">
      <c r="A402" s="53"/>
      <c r="B402" s="53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spans="1:26" ht="15.75" customHeight="1" x14ac:dyDescent="0.35">
      <c r="A403" s="53"/>
      <c r="B403" s="53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spans="1:26" ht="15.75" customHeight="1" x14ac:dyDescent="0.35">
      <c r="A404" s="53"/>
      <c r="B404" s="53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spans="1:26" ht="15.75" customHeight="1" x14ac:dyDescent="0.35">
      <c r="A405" s="53"/>
      <c r="B405" s="53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spans="1:26" ht="15.75" customHeight="1" x14ac:dyDescent="0.35">
      <c r="A406" s="53"/>
      <c r="B406" s="53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spans="1:26" ht="15.75" customHeight="1" x14ac:dyDescent="0.35">
      <c r="A407" s="53"/>
      <c r="B407" s="53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spans="1:26" ht="15.75" customHeight="1" x14ac:dyDescent="0.35">
      <c r="A408" s="53"/>
      <c r="B408" s="53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spans="1:26" ht="15.75" customHeight="1" x14ac:dyDescent="0.35">
      <c r="A409" s="53"/>
      <c r="B409" s="53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spans="1:26" ht="15.75" customHeight="1" x14ac:dyDescent="0.35">
      <c r="A410" s="53"/>
      <c r="B410" s="53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spans="1:26" ht="15.75" customHeight="1" x14ac:dyDescent="0.35">
      <c r="A411" s="53"/>
      <c r="B411" s="53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spans="1:26" ht="15.75" customHeight="1" x14ac:dyDescent="0.35">
      <c r="A412" s="53"/>
      <c r="B412" s="53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spans="1:26" ht="15.75" customHeight="1" x14ac:dyDescent="0.35">
      <c r="A413" s="53"/>
      <c r="B413" s="53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spans="1:26" ht="15.75" customHeight="1" x14ac:dyDescent="0.35">
      <c r="A414" s="53"/>
      <c r="B414" s="53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spans="1:26" ht="15.75" customHeight="1" x14ac:dyDescent="0.35">
      <c r="A415" s="53"/>
      <c r="B415" s="53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spans="1:26" ht="15.75" customHeight="1" x14ac:dyDescent="0.35">
      <c r="A416" s="53"/>
      <c r="B416" s="53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spans="1:26" ht="15.75" customHeight="1" x14ac:dyDescent="0.35">
      <c r="A417" s="53"/>
      <c r="B417" s="53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spans="1:26" ht="15.75" customHeight="1" x14ac:dyDescent="0.35">
      <c r="A418" s="53"/>
      <c r="B418" s="53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spans="1:26" ht="15.75" customHeight="1" x14ac:dyDescent="0.35">
      <c r="A419" s="53"/>
      <c r="B419" s="53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spans="1:26" ht="15.75" customHeight="1" x14ac:dyDescent="0.35">
      <c r="A420" s="53"/>
      <c r="B420" s="53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spans="1:26" ht="15.75" customHeight="1" x14ac:dyDescent="0.35">
      <c r="A421" s="53"/>
      <c r="B421" s="53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spans="1:26" ht="15.75" customHeight="1" x14ac:dyDescent="0.35">
      <c r="A422" s="53"/>
      <c r="B422" s="53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spans="1:26" ht="15.75" customHeight="1" x14ac:dyDescent="0.35">
      <c r="A423" s="53"/>
      <c r="B423" s="53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spans="1:26" ht="15.75" customHeight="1" x14ac:dyDescent="0.35">
      <c r="A424" s="53"/>
      <c r="B424" s="53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spans="1:26" ht="15.75" customHeight="1" x14ac:dyDescent="0.35">
      <c r="A425" s="53"/>
      <c r="B425" s="53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spans="1:26" ht="15.75" customHeight="1" x14ac:dyDescent="0.35">
      <c r="A426" s="53"/>
      <c r="B426" s="53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spans="1:26" ht="15.75" customHeight="1" x14ac:dyDescent="0.35">
      <c r="A427" s="53"/>
      <c r="B427" s="53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spans="1:26" ht="15.75" customHeight="1" x14ac:dyDescent="0.35">
      <c r="A428" s="53"/>
      <c r="B428" s="53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spans="1:26" ht="15.75" customHeight="1" x14ac:dyDescent="0.35">
      <c r="A429" s="53"/>
      <c r="B429" s="53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spans="1:26" ht="15.75" customHeight="1" x14ac:dyDescent="0.35">
      <c r="A430" s="53"/>
      <c r="B430" s="53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spans="1:26" ht="15.75" customHeight="1" x14ac:dyDescent="0.35">
      <c r="A431" s="53"/>
      <c r="B431" s="53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spans="1:26" ht="15.75" customHeight="1" x14ac:dyDescent="0.35">
      <c r="A432" s="53"/>
      <c r="B432" s="53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spans="1:26" ht="15.75" customHeight="1" x14ac:dyDescent="0.35">
      <c r="A433" s="53"/>
      <c r="B433" s="53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spans="1:26" ht="15.75" customHeight="1" x14ac:dyDescent="0.35">
      <c r="A434" s="53"/>
      <c r="B434" s="53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spans="1:26" ht="15.75" customHeight="1" x14ac:dyDescent="0.35">
      <c r="A435" s="53"/>
      <c r="B435" s="53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spans="1:26" ht="15.75" customHeight="1" x14ac:dyDescent="0.35">
      <c r="A436" s="53"/>
      <c r="B436" s="53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spans="1:26" ht="15.75" customHeight="1" x14ac:dyDescent="0.35">
      <c r="A437" s="53"/>
      <c r="B437" s="53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spans="1:26" ht="15.75" customHeight="1" x14ac:dyDescent="0.35">
      <c r="A438" s="53"/>
      <c r="B438" s="53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spans="1:26" ht="15.75" customHeight="1" x14ac:dyDescent="0.35">
      <c r="A439" s="53"/>
      <c r="B439" s="53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spans="1:26" ht="15.75" customHeight="1" x14ac:dyDescent="0.35">
      <c r="A440" s="53"/>
      <c r="B440" s="53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spans="1:26" ht="15.75" customHeight="1" x14ac:dyDescent="0.35">
      <c r="A441" s="53"/>
      <c r="B441" s="53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spans="1:26" ht="15.75" customHeight="1" x14ac:dyDescent="0.35">
      <c r="A442" s="53"/>
      <c r="B442" s="53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spans="1:26" ht="15.75" customHeight="1" x14ac:dyDescent="0.35">
      <c r="A443" s="53"/>
      <c r="B443" s="53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spans="1:26" ht="15.75" customHeight="1" x14ac:dyDescent="0.35">
      <c r="A444" s="53"/>
      <c r="B444" s="53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spans="1:26" ht="15.75" customHeight="1" x14ac:dyDescent="0.35">
      <c r="A445" s="53"/>
      <c r="B445" s="53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spans="1:26" ht="15.75" customHeight="1" x14ac:dyDescent="0.35">
      <c r="A446" s="53"/>
      <c r="B446" s="53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spans="1:26" ht="15.75" customHeight="1" x14ac:dyDescent="0.35">
      <c r="A447" s="53"/>
      <c r="B447" s="53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spans="1:26" ht="15.75" customHeight="1" x14ac:dyDescent="0.35">
      <c r="A448" s="53"/>
      <c r="B448" s="53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spans="1:26" ht="15.75" customHeight="1" x14ac:dyDescent="0.35">
      <c r="A449" s="53"/>
      <c r="B449" s="53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spans="1:26" ht="15.75" customHeight="1" x14ac:dyDescent="0.35">
      <c r="A450" s="53"/>
      <c r="B450" s="53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spans="1:26" ht="15.75" customHeight="1" x14ac:dyDescent="0.35">
      <c r="A451" s="53"/>
      <c r="B451" s="53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spans="1:26" ht="15.75" customHeight="1" x14ac:dyDescent="0.35">
      <c r="A452" s="53"/>
      <c r="B452" s="53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spans="1:26" ht="15.75" customHeight="1" x14ac:dyDescent="0.35">
      <c r="A453" s="53"/>
      <c r="B453" s="53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spans="1:26" ht="15.75" customHeight="1" x14ac:dyDescent="0.35">
      <c r="A454" s="53"/>
      <c r="B454" s="53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spans="1:26" ht="15.75" customHeight="1" x14ac:dyDescent="0.35">
      <c r="A455" s="53"/>
      <c r="B455" s="53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spans="1:26" ht="15.75" customHeight="1" x14ac:dyDescent="0.35">
      <c r="A456" s="53"/>
      <c r="B456" s="53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spans="1:26" ht="15.75" customHeight="1" x14ac:dyDescent="0.35">
      <c r="A457" s="53"/>
      <c r="B457" s="53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spans="1:26" ht="15.75" customHeight="1" x14ac:dyDescent="0.35">
      <c r="A458" s="53"/>
      <c r="B458" s="53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spans="1:26" ht="15.75" customHeight="1" x14ac:dyDescent="0.35">
      <c r="A459" s="53"/>
      <c r="B459" s="53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spans="1:26" ht="15.75" customHeight="1" x14ac:dyDescent="0.35">
      <c r="A460" s="53"/>
      <c r="B460" s="53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spans="1:26" ht="15.75" customHeight="1" x14ac:dyDescent="0.35">
      <c r="A461" s="53"/>
      <c r="B461" s="53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spans="1:26" ht="15.75" customHeight="1" x14ac:dyDescent="0.35">
      <c r="A462" s="53"/>
      <c r="B462" s="53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spans="1:26" ht="15.75" customHeight="1" x14ac:dyDescent="0.35">
      <c r="A463" s="53"/>
      <c r="B463" s="53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spans="1:26" ht="15.75" customHeight="1" x14ac:dyDescent="0.35">
      <c r="A464" s="53"/>
      <c r="B464" s="53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spans="1:26" ht="15.75" customHeight="1" x14ac:dyDescent="0.35">
      <c r="A465" s="53"/>
      <c r="B465" s="53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spans="1:26" ht="15.75" customHeight="1" x14ac:dyDescent="0.35">
      <c r="A466" s="53"/>
      <c r="B466" s="53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spans="1:26" ht="15.75" customHeight="1" x14ac:dyDescent="0.35">
      <c r="A467" s="53"/>
      <c r="B467" s="53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spans="1:26" ht="15.75" customHeight="1" x14ac:dyDescent="0.35">
      <c r="A468" s="53"/>
      <c r="B468" s="53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spans="1:26" ht="15.75" customHeight="1" x14ac:dyDescent="0.35">
      <c r="A469" s="53"/>
      <c r="B469" s="53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spans="1:26" ht="15.75" customHeight="1" x14ac:dyDescent="0.35">
      <c r="A470" s="53"/>
      <c r="B470" s="53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spans="1:26" ht="15.75" customHeight="1" x14ac:dyDescent="0.35">
      <c r="A471" s="53"/>
      <c r="B471" s="53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pans="1:26" ht="15.75" customHeight="1" x14ac:dyDescent="0.35">
      <c r="A472" s="53"/>
      <c r="B472" s="53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spans="1:26" ht="15.75" customHeight="1" x14ac:dyDescent="0.35">
      <c r="A473" s="53"/>
      <c r="B473" s="53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spans="1:26" ht="15.75" customHeight="1" x14ac:dyDescent="0.35">
      <c r="A474" s="53"/>
      <c r="B474" s="53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spans="1:26" ht="15.75" customHeight="1" x14ac:dyDescent="0.35">
      <c r="A475" s="53"/>
      <c r="B475" s="53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spans="1:26" ht="15.75" customHeight="1" x14ac:dyDescent="0.35">
      <c r="A476" s="53"/>
      <c r="B476" s="53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spans="1:26" ht="15.75" customHeight="1" x14ac:dyDescent="0.35">
      <c r="A477" s="53"/>
      <c r="B477" s="53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spans="1:26" ht="15.75" customHeight="1" x14ac:dyDescent="0.35">
      <c r="A478" s="53"/>
      <c r="B478" s="53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spans="1:26" ht="15.75" customHeight="1" x14ac:dyDescent="0.35">
      <c r="A479" s="53"/>
      <c r="B479" s="53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spans="1:26" ht="15.75" customHeight="1" x14ac:dyDescent="0.35">
      <c r="A480" s="53"/>
      <c r="B480" s="53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spans="1:26" ht="15.75" customHeight="1" x14ac:dyDescent="0.35">
      <c r="A481" s="53"/>
      <c r="B481" s="53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spans="1:26" ht="15.75" customHeight="1" x14ac:dyDescent="0.35">
      <c r="A482" s="53"/>
      <c r="B482" s="53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spans="1:26" ht="15.75" customHeight="1" x14ac:dyDescent="0.35">
      <c r="A483" s="53"/>
      <c r="B483" s="53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spans="1:26" ht="15.75" customHeight="1" x14ac:dyDescent="0.35">
      <c r="A484" s="53"/>
      <c r="B484" s="53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spans="1:26" ht="15.75" customHeight="1" x14ac:dyDescent="0.35">
      <c r="A485" s="53"/>
      <c r="B485" s="53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spans="1:26" ht="15.75" customHeight="1" x14ac:dyDescent="0.35">
      <c r="A486" s="53"/>
      <c r="B486" s="53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spans="1:26" ht="15.75" customHeight="1" x14ac:dyDescent="0.35">
      <c r="A487" s="53"/>
      <c r="B487" s="53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spans="1:26" ht="15.75" customHeight="1" x14ac:dyDescent="0.35">
      <c r="A488" s="53"/>
      <c r="B488" s="53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spans="1:26" ht="15.75" customHeight="1" x14ac:dyDescent="0.35">
      <c r="A489" s="53"/>
      <c r="B489" s="53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spans="1:26" ht="15.75" customHeight="1" x14ac:dyDescent="0.35">
      <c r="A490" s="53"/>
      <c r="B490" s="53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spans="1:26" ht="15.75" customHeight="1" x14ac:dyDescent="0.35">
      <c r="A491" s="53"/>
      <c r="B491" s="53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spans="1:26" ht="15.75" customHeight="1" x14ac:dyDescent="0.35">
      <c r="A492" s="53"/>
      <c r="B492" s="53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spans="1:26" ht="15.75" customHeight="1" x14ac:dyDescent="0.35">
      <c r="A493" s="53"/>
      <c r="B493" s="53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spans="1:26" ht="15.75" customHeight="1" x14ac:dyDescent="0.35">
      <c r="A494" s="53"/>
      <c r="B494" s="53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spans="1:26" ht="15.75" customHeight="1" x14ac:dyDescent="0.35">
      <c r="A495" s="53"/>
      <c r="B495" s="53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spans="1:26" ht="15.75" customHeight="1" x14ac:dyDescent="0.35">
      <c r="A496" s="53"/>
      <c r="B496" s="53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spans="1:26" ht="15.75" customHeight="1" x14ac:dyDescent="0.35">
      <c r="A497" s="53"/>
      <c r="B497" s="53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spans="1:26" ht="15.75" customHeight="1" x14ac:dyDescent="0.35">
      <c r="A498" s="53"/>
      <c r="B498" s="53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spans="1:26" ht="15.75" customHeight="1" x14ac:dyDescent="0.35">
      <c r="A499" s="53"/>
      <c r="B499" s="53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spans="1:26" ht="15.75" customHeight="1" x14ac:dyDescent="0.35">
      <c r="A500" s="53"/>
      <c r="B500" s="53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spans="1:26" ht="15.75" customHeight="1" x14ac:dyDescent="0.35">
      <c r="A501" s="53"/>
      <c r="B501" s="53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spans="1:26" ht="15.75" customHeight="1" x14ac:dyDescent="0.35">
      <c r="A502" s="53"/>
      <c r="B502" s="53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spans="1:26" ht="15.75" customHeight="1" x14ac:dyDescent="0.35">
      <c r="A503" s="53"/>
      <c r="B503" s="53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spans="1:26" ht="15.75" customHeight="1" x14ac:dyDescent="0.35">
      <c r="A504" s="53"/>
      <c r="B504" s="53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spans="1:26" ht="15.75" customHeight="1" x14ac:dyDescent="0.35">
      <c r="A505" s="53"/>
      <c r="B505" s="53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spans="1:26" ht="15.75" customHeight="1" x14ac:dyDescent="0.35">
      <c r="A506" s="53"/>
      <c r="B506" s="53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spans="1:26" ht="15.75" customHeight="1" x14ac:dyDescent="0.35">
      <c r="A507" s="53"/>
      <c r="B507" s="53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spans="1:26" ht="15.75" customHeight="1" x14ac:dyDescent="0.35">
      <c r="A508" s="53"/>
      <c r="B508" s="53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spans="1:26" ht="15.75" customHeight="1" x14ac:dyDescent="0.35">
      <c r="A509" s="53"/>
      <c r="B509" s="53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spans="1:26" ht="15.75" customHeight="1" x14ac:dyDescent="0.35">
      <c r="A510" s="53"/>
      <c r="B510" s="53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spans="1:26" ht="15.75" customHeight="1" x14ac:dyDescent="0.35">
      <c r="A511" s="53"/>
      <c r="B511" s="53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spans="1:26" ht="15.75" customHeight="1" x14ac:dyDescent="0.35">
      <c r="A512" s="53"/>
      <c r="B512" s="53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spans="1:26" ht="15.75" customHeight="1" x14ac:dyDescent="0.35">
      <c r="A513" s="53"/>
      <c r="B513" s="53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spans="1:26" ht="15.75" customHeight="1" x14ac:dyDescent="0.35">
      <c r="A514" s="53"/>
      <c r="B514" s="53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spans="1:26" ht="15.75" customHeight="1" x14ac:dyDescent="0.35">
      <c r="A515" s="53"/>
      <c r="B515" s="53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spans="1:26" ht="15.75" customHeight="1" x14ac:dyDescent="0.35">
      <c r="A516" s="53"/>
      <c r="B516" s="53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spans="1:26" ht="15.75" customHeight="1" x14ac:dyDescent="0.35">
      <c r="A517" s="53"/>
      <c r="B517" s="53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spans="1:26" ht="15.75" customHeight="1" x14ac:dyDescent="0.35">
      <c r="A518" s="53"/>
      <c r="B518" s="53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spans="1:26" ht="15.75" customHeight="1" x14ac:dyDescent="0.35">
      <c r="A519" s="53"/>
      <c r="B519" s="53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spans="1:26" ht="15.75" customHeight="1" x14ac:dyDescent="0.35">
      <c r="A520" s="53"/>
      <c r="B520" s="53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spans="1:26" ht="15.75" customHeight="1" x14ac:dyDescent="0.35">
      <c r="A521" s="53"/>
      <c r="B521" s="53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spans="1:26" ht="15.75" customHeight="1" x14ac:dyDescent="0.35">
      <c r="A522" s="53"/>
      <c r="B522" s="53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spans="1:26" ht="15.75" customHeight="1" x14ac:dyDescent="0.35">
      <c r="A523" s="53"/>
      <c r="B523" s="53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spans="1:26" ht="15.75" customHeight="1" x14ac:dyDescent="0.35">
      <c r="A524" s="53"/>
      <c r="B524" s="53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spans="1:26" ht="15.75" customHeight="1" x14ac:dyDescent="0.35">
      <c r="A525" s="53"/>
      <c r="B525" s="53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spans="1:26" ht="15.75" customHeight="1" x14ac:dyDescent="0.35">
      <c r="A526" s="53"/>
      <c r="B526" s="53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spans="1:26" ht="15.75" customHeight="1" x14ac:dyDescent="0.35">
      <c r="A527" s="53"/>
      <c r="B527" s="53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spans="1:26" ht="15.75" customHeight="1" x14ac:dyDescent="0.35">
      <c r="A528" s="53"/>
      <c r="B528" s="53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spans="1:26" ht="15.75" customHeight="1" x14ac:dyDescent="0.35">
      <c r="A529" s="53"/>
      <c r="B529" s="53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spans="1:26" ht="15.75" customHeight="1" x14ac:dyDescent="0.35">
      <c r="A530" s="53"/>
      <c r="B530" s="53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spans="1:26" ht="15.75" customHeight="1" x14ac:dyDescent="0.35">
      <c r="A531" s="53"/>
      <c r="B531" s="53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spans="1:26" ht="15.75" customHeight="1" x14ac:dyDescent="0.35">
      <c r="A532" s="53"/>
      <c r="B532" s="53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spans="1:26" ht="15.75" customHeight="1" x14ac:dyDescent="0.35">
      <c r="A533" s="53"/>
      <c r="B533" s="53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spans="1:26" ht="15.75" customHeight="1" x14ac:dyDescent="0.35">
      <c r="A534" s="53"/>
      <c r="B534" s="53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spans="1:26" ht="15.75" customHeight="1" x14ac:dyDescent="0.35">
      <c r="A535" s="53"/>
      <c r="B535" s="53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spans="1:26" ht="15.75" customHeight="1" x14ac:dyDescent="0.35">
      <c r="A536" s="53"/>
      <c r="B536" s="53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spans="1:26" ht="15.75" customHeight="1" x14ac:dyDescent="0.35">
      <c r="A537" s="53"/>
      <c r="B537" s="53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spans="1:26" ht="15.75" customHeight="1" x14ac:dyDescent="0.35">
      <c r="A538" s="53"/>
      <c r="B538" s="53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spans="1:26" ht="15.75" customHeight="1" x14ac:dyDescent="0.35">
      <c r="A539" s="53"/>
      <c r="B539" s="53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spans="1:26" ht="15.75" customHeight="1" x14ac:dyDescent="0.35">
      <c r="A540" s="53"/>
      <c r="B540" s="53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spans="1:26" ht="15.75" customHeight="1" x14ac:dyDescent="0.35">
      <c r="A541" s="53"/>
      <c r="B541" s="53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spans="1:26" ht="15.75" customHeight="1" x14ac:dyDescent="0.35">
      <c r="A542" s="53"/>
      <c r="B542" s="53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spans="1:26" ht="15.75" customHeight="1" x14ac:dyDescent="0.35">
      <c r="A543" s="53"/>
      <c r="B543" s="53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spans="1:26" ht="15.75" customHeight="1" x14ac:dyDescent="0.35">
      <c r="A544" s="53"/>
      <c r="B544" s="53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spans="1:26" ht="15.75" customHeight="1" x14ac:dyDescent="0.35">
      <c r="A545" s="53"/>
      <c r="B545" s="53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spans="1:26" ht="15.75" customHeight="1" x14ac:dyDescent="0.35">
      <c r="A546" s="53"/>
      <c r="B546" s="53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spans="1:26" ht="15.75" customHeight="1" x14ac:dyDescent="0.35">
      <c r="A547" s="53"/>
      <c r="B547" s="53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spans="1:26" ht="15.75" customHeight="1" x14ac:dyDescent="0.35">
      <c r="A548" s="53"/>
      <c r="B548" s="53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spans="1:26" ht="15.75" customHeight="1" x14ac:dyDescent="0.35">
      <c r="A549" s="53"/>
      <c r="B549" s="53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spans="1:26" ht="15.75" customHeight="1" x14ac:dyDescent="0.35">
      <c r="A550" s="53"/>
      <c r="B550" s="53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spans="1:26" ht="15.75" customHeight="1" x14ac:dyDescent="0.35">
      <c r="A551" s="53"/>
      <c r="B551" s="53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spans="1:26" ht="15.75" customHeight="1" x14ac:dyDescent="0.35">
      <c r="A552" s="53"/>
      <c r="B552" s="53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spans="1:26" ht="15.75" customHeight="1" x14ac:dyDescent="0.35">
      <c r="A553" s="53"/>
      <c r="B553" s="53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spans="1:26" ht="15.75" customHeight="1" x14ac:dyDescent="0.35">
      <c r="A554" s="53"/>
      <c r="B554" s="53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spans="1:26" ht="15.75" customHeight="1" x14ac:dyDescent="0.35">
      <c r="A555" s="53"/>
      <c r="B555" s="53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spans="1:26" ht="15.75" customHeight="1" x14ac:dyDescent="0.35">
      <c r="A556" s="53"/>
      <c r="B556" s="53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spans="1:26" ht="15.75" customHeight="1" x14ac:dyDescent="0.35">
      <c r="A557" s="53"/>
      <c r="B557" s="53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spans="1:26" ht="15.75" customHeight="1" x14ac:dyDescent="0.35">
      <c r="A558" s="53"/>
      <c r="B558" s="53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spans="1:26" ht="15.75" customHeight="1" x14ac:dyDescent="0.35">
      <c r="A559" s="53"/>
      <c r="B559" s="53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spans="1:26" ht="15.75" customHeight="1" x14ac:dyDescent="0.35">
      <c r="A560" s="53"/>
      <c r="B560" s="53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spans="1:26" ht="15.75" customHeight="1" x14ac:dyDescent="0.35">
      <c r="A561" s="53"/>
      <c r="B561" s="53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spans="1:26" ht="15.75" customHeight="1" x14ac:dyDescent="0.35">
      <c r="A562" s="53"/>
      <c r="B562" s="53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spans="1:26" ht="15.75" customHeight="1" x14ac:dyDescent="0.35">
      <c r="A563" s="53"/>
      <c r="B563" s="53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spans="1:26" ht="15.75" customHeight="1" x14ac:dyDescent="0.35">
      <c r="A564" s="53"/>
      <c r="B564" s="53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spans="1:26" ht="15.75" customHeight="1" x14ac:dyDescent="0.35">
      <c r="A565" s="53"/>
      <c r="B565" s="53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spans="1:26" ht="15.75" customHeight="1" x14ac:dyDescent="0.35">
      <c r="A566" s="53"/>
      <c r="B566" s="53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spans="1:26" ht="15.75" customHeight="1" x14ac:dyDescent="0.35">
      <c r="A567" s="53"/>
      <c r="B567" s="53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spans="1:26" ht="15.75" customHeight="1" x14ac:dyDescent="0.35">
      <c r="A568" s="53"/>
      <c r="B568" s="53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spans="1:26" ht="15.75" customHeight="1" x14ac:dyDescent="0.35">
      <c r="A569" s="53"/>
      <c r="B569" s="53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spans="1:26" ht="15.75" customHeight="1" x14ac:dyDescent="0.35">
      <c r="A570" s="53"/>
      <c r="B570" s="53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spans="1:26" ht="15.75" customHeight="1" x14ac:dyDescent="0.35">
      <c r="A571" s="53"/>
      <c r="B571" s="53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spans="1:26" ht="15.75" customHeight="1" x14ac:dyDescent="0.35">
      <c r="A572" s="53"/>
      <c r="B572" s="53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spans="1:26" ht="15.75" customHeight="1" x14ac:dyDescent="0.35">
      <c r="A573" s="53"/>
      <c r="B573" s="53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spans="1:26" ht="15.75" customHeight="1" x14ac:dyDescent="0.35">
      <c r="A574" s="53"/>
      <c r="B574" s="53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spans="1:26" ht="15.75" customHeight="1" x14ac:dyDescent="0.35">
      <c r="A575" s="53"/>
      <c r="B575" s="53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spans="1:26" ht="15.75" customHeight="1" x14ac:dyDescent="0.35">
      <c r="A576" s="53"/>
      <c r="B576" s="53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spans="1:26" ht="15.75" customHeight="1" x14ac:dyDescent="0.35">
      <c r="A577" s="53"/>
      <c r="B577" s="53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spans="1:26" ht="15.75" customHeight="1" x14ac:dyDescent="0.35">
      <c r="A578" s="53"/>
      <c r="B578" s="53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spans="1:26" ht="15.75" customHeight="1" x14ac:dyDescent="0.35">
      <c r="A579" s="53"/>
      <c r="B579" s="53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spans="1:26" ht="15.75" customHeight="1" x14ac:dyDescent="0.35">
      <c r="A580" s="53"/>
      <c r="B580" s="53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spans="1:26" ht="15.75" customHeight="1" x14ac:dyDescent="0.35">
      <c r="A581" s="53"/>
      <c r="B581" s="53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spans="1:26" ht="15.75" customHeight="1" x14ac:dyDescent="0.35">
      <c r="A582" s="53"/>
      <c r="B582" s="53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spans="1:26" ht="15.75" customHeight="1" x14ac:dyDescent="0.35">
      <c r="A583" s="53"/>
      <c r="B583" s="53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spans="1:26" ht="15.75" customHeight="1" x14ac:dyDescent="0.35">
      <c r="A584" s="53"/>
      <c r="B584" s="53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spans="1:26" ht="15.75" customHeight="1" x14ac:dyDescent="0.35">
      <c r="A585" s="53"/>
      <c r="B585" s="53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spans="1:26" ht="15.75" customHeight="1" x14ac:dyDescent="0.35">
      <c r="A586" s="53"/>
      <c r="B586" s="53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spans="1:26" ht="15.75" customHeight="1" x14ac:dyDescent="0.35">
      <c r="A587" s="53"/>
      <c r="B587" s="53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spans="1:26" ht="15.75" customHeight="1" x14ac:dyDescent="0.35">
      <c r="A588" s="53"/>
      <c r="B588" s="53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spans="1:26" ht="15.75" customHeight="1" x14ac:dyDescent="0.35">
      <c r="A589" s="53"/>
      <c r="B589" s="53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spans="1:26" ht="15.75" customHeight="1" x14ac:dyDescent="0.35">
      <c r="A590" s="53"/>
      <c r="B590" s="53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spans="1:26" ht="15.75" customHeight="1" x14ac:dyDescent="0.35">
      <c r="A591" s="53"/>
      <c r="B591" s="53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spans="1:26" ht="15.75" customHeight="1" x14ac:dyDescent="0.35">
      <c r="A592" s="53"/>
      <c r="B592" s="53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spans="1:26" ht="15.75" customHeight="1" x14ac:dyDescent="0.35">
      <c r="A593" s="53"/>
      <c r="B593" s="53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spans="1:26" ht="15.75" customHeight="1" x14ac:dyDescent="0.35">
      <c r="A594" s="53"/>
      <c r="B594" s="53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spans="1:26" ht="15.75" customHeight="1" x14ac:dyDescent="0.35">
      <c r="A595" s="53"/>
      <c r="B595" s="53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spans="1:26" ht="15.75" customHeight="1" x14ac:dyDescent="0.35">
      <c r="A596" s="53"/>
      <c r="B596" s="53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spans="1:26" ht="15.75" customHeight="1" x14ac:dyDescent="0.35">
      <c r="A597" s="53"/>
      <c r="B597" s="53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spans="1:26" ht="15.75" customHeight="1" x14ac:dyDescent="0.35">
      <c r="A598" s="53"/>
      <c r="B598" s="53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spans="1:26" ht="15.75" customHeight="1" x14ac:dyDescent="0.35">
      <c r="A599" s="53"/>
      <c r="B599" s="53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spans="1:26" ht="15.75" customHeight="1" x14ac:dyDescent="0.35">
      <c r="A600" s="53"/>
      <c r="B600" s="53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spans="1:26" ht="15.75" customHeight="1" x14ac:dyDescent="0.35">
      <c r="A601" s="53"/>
      <c r="B601" s="53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spans="1:26" ht="15.75" customHeight="1" x14ac:dyDescent="0.35">
      <c r="A602" s="53"/>
      <c r="B602" s="53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spans="1:26" ht="15.75" customHeight="1" x14ac:dyDescent="0.35">
      <c r="A603" s="53"/>
      <c r="B603" s="53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spans="1:26" ht="15.75" customHeight="1" x14ac:dyDescent="0.35">
      <c r="A604" s="53"/>
      <c r="B604" s="53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spans="1:26" ht="15.75" customHeight="1" x14ac:dyDescent="0.35">
      <c r="A605" s="53"/>
      <c r="B605" s="53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spans="1:26" ht="15.75" customHeight="1" x14ac:dyDescent="0.35">
      <c r="A606" s="53"/>
      <c r="B606" s="53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spans="1:26" ht="15.75" customHeight="1" x14ac:dyDescent="0.35">
      <c r="A607" s="53"/>
      <c r="B607" s="53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spans="1:26" ht="15.75" customHeight="1" x14ac:dyDescent="0.35">
      <c r="A608" s="53"/>
      <c r="B608" s="53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spans="1:26" ht="15.75" customHeight="1" x14ac:dyDescent="0.35">
      <c r="A609" s="53"/>
      <c r="B609" s="53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spans="1:26" ht="15.75" customHeight="1" x14ac:dyDescent="0.35">
      <c r="A610" s="53"/>
      <c r="B610" s="53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spans="1:26" ht="15.75" customHeight="1" x14ac:dyDescent="0.35">
      <c r="A611" s="53"/>
      <c r="B611" s="53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spans="1:26" ht="15.75" customHeight="1" x14ac:dyDescent="0.35">
      <c r="A612" s="53"/>
      <c r="B612" s="53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spans="1:26" ht="15.75" customHeight="1" x14ac:dyDescent="0.35">
      <c r="A613" s="53"/>
      <c r="B613" s="53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spans="1:26" ht="15.75" customHeight="1" x14ac:dyDescent="0.35">
      <c r="A614" s="53"/>
      <c r="B614" s="53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spans="1:26" ht="15.75" customHeight="1" x14ac:dyDescent="0.35">
      <c r="A615" s="53"/>
      <c r="B615" s="53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spans="1:26" ht="15.75" customHeight="1" x14ac:dyDescent="0.35">
      <c r="A616" s="53"/>
      <c r="B616" s="53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spans="1:26" ht="15.75" customHeight="1" x14ac:dyDescent="0.35">
      <c r="A617" s="53"/>
      <c r="B617" s="53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spans="1:26" ht="15.75" customHeight="1" x14ac:dyDescent="0.35">
      <c r="A618" s="53"/>
      <c r="B618" s="53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spans="1:26" ht="15.75" customHeight="1" x14ac:dyDescent="0.35">
      <c r="A619" s="53"/>
      <c r="B619" s="53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spans="1:26" ht="15.75" customHeight="1" x14ac:dyDescent="0.35">
      <c r="A620" s="53"/>
      <c r="B620" s="53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spans="1:26" ht="15.75" customHeight="1" x14ac:dyDescent="0.35">
      <c r="A621" s="53"/>
      <c r="B621" s="53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spans="1:26" ht="15.75" customHeight="1" x14ac:dyDescent="0.35">
      <c r="A622" s="53"/>
      <c r="B622" s="53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spans="1:26" ht="15.75" customHeight="1" x14ac:dyDescent="0.35">
      <c r="A623" s="53"/>
      <c r="B623" s="53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spans="1:26" ht="15.75" customHeight="1" x14ac:dyDescent="0.35">
      <c r="A624" s="53"/>
      <c r="B624" s="53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spans="1:26" ht="15.75" customHeight="1" x14ac:dyDescent="0.35">
      <c r="A625" s="53"/>
      <c r="B625" s="53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spans="1:26" ht="15.75" customHeight="1" x14ac:dyDescent="0.35">
      <c r="A626" s="53"/>
      <c r="B626" s="53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spans="1:26" ht="15.75" customHeight="1" x14ac:dyDescent="0.35">
      <c r="A627" s="53"/>
      <c r="B627" s="53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spans="1:26" ht="15.75" customHeight="1" x14ac:dyDescent="0.35">
      <c r="A628" s="53"/>
      <c r="B628" s="53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spans="1:26" ht="15.75" customHeight="1" x14ac:dyDescent="0.35">
      <c r="A629" s="53"/>
      <c r="B629" s="53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spans="1:26" ht="15.75" customHeight="1" x14ac:dyDescent="0.35">
      <c r="A630" s="53"/>
      <c r="B630" s="53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spans="1:26" ht="15.75" customHeight="1" x14ac:dyDescent="0.35">
      <c r="A631" s="53"/>
      <c r="B631" s="53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spans="1:26" ht="15.75" customHeight="1" x14ac:dyDescent="0.35">
      <c r="A632" s="53"/>
      <c r="B632" s="53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spans="1:26" ht="15.75" customHeight="1" x14ac:dyDescent="0.35">
      <c r="A633" s="53"/>
      <c r="B633" s="53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spans="1:26" ht="15.75" customHeight="1" x14ac:dyDescent="0.35">
      <c r="A634" s="53"/>
      <c r="B634" s="53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spans="1:26" ht="15.75" customHeight="1" x14ac:dyDescent="0.35">
      <c r="A635" s="53"/>
      <c r="B635" s="53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spans="1:26" ht="15.75" customHeight="1" x14ac:dyDescent="0.35">
      <c r="A636" s="53"/>
      <c r="B636" s="53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spans="1:26" ht="15.75" customHeight="1" x14ac:dyDescent="0.35">
      <c r="A637" s="53"/>
      <c r="B637" s="53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spans="1:26" ht="15.75" customHeight="1" x14ac:dyDescent="0.35">
      <c r="A638" s="53"/>
      <c r="B638" s="53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spans="1:26" ht="15.75" customHeight="1" x14ac:dyDescent="0.35">
      <c r="A639" s="53"/>
      <c r="B639" s="53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spans="1:26" ht="15.75" customHeight="1" x14ac:dyDescent="0.35">
      <c r="A640" s="53"/>
      <c r="B640" s="53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spans="1:26" ht="15.75" customHeight="1" x14ac:dyDescent="0.35">
      <c r="A641" s="53"/>
      <c r="B641" s="53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spans="1:26" ht="15.75" customHeight="1" x14ac:dyDescent="0.35">
      <c r="A642" s="53"/>
      <c r="B642" s="53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spans="1:26" ht="15.75" customHeight="1" x14ac:dyDescent="0.35">
      <c r="A643" s="53"/>
      <c r="B643" s="53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spans="1:26" ht="15.75" customHeight="1" x14ac:dyDescent="0.35">
      <c r="A644" s="53"/>
      <c r="B644" s="53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spans="1:26" ht="15.75" customHeight="1" x14ac:dyDescent="0.35">
      <c r="A645" s="53"/>
      <c r="B645" s="53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spans="1:26" ht="15.75" customHeight="1" x14ac:dyDescent="0.35">
      <c r="A646" s="53"/>
      <c r="B646" s="53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spans="1:26" ht="15.75" customHeight="1" x14ac:dyDescent="0.35">
      <c r="A647" s="53"/>
      <c r="B647" s="53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spans="1:26" ht="15.75" customHeight="1" x14ac:dyDescent="0.35">
      <c r="A648" s="53"/>
      <c r="B648" s="53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spans="1:26" ht="15.75" customHeight="1" x14ac:dyDescent="0.35">
      <c r="A649" s="53"/>
      <c r="B649" s="53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spans="1:26" ht="15.75" customHeight="1" x14ac:dyDescent="0.35">
      <c r="A650" s="53"/>
      <c r="B650" s="53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spans="1:26" ht="15.75" customHeight="1" x14ac:dyDescent="0.35">
      <c r="A651" s="53"/>
      <c r="B651" s="53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spans="1:26" ht="15.75" customHeight="1" x14ac:dyDescent="0.35">
      <c r="A652" s="53"/>
      <c r="B652" s="53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spans="1:26" ht="15.75" customHeight="1" x14ac:dyDescent="0.35">
      <c r="A653" s="53"/>
      <c r="B653" s="53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spans="1:26" ht="15.75" customHeight="1" x14ac:dyDescent="0.35">
      <c r="A654" s="53"/>
      <c r="B654" s="53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spans="1:26" ht="15.75" customHeight="1" x14ac:dyDescent="0.35">
      <c r="A655" s="53"/>
      <c r="B655" s="53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spans="1:26" ht="15.75" customHeight="1" x14ac:dyDescent="0.35">
      <c r="A656" s="53"/>
      <c r="B656" s="53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spans="1:26" ht="15.75" customHeight="1" x14ac:dyDescent="0.35">
      <c r="A657" s="53"/>
      <c r="B657" s="53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spans="1:26" ht="15.75" customHeight="1" x14ac:dyDescent="0.35">
      <c r="A658" s="53"/>
      <c r="B658" s="53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spans="1:26" ht="15.75" customHeight="1" x14ac:dyDescent="0.35">
      <c r="A659" s="53"/>
      <c r="B659" s="53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spans="1:26" ht="15.75" customHeight="1" x14ac:dyDescent="0.35">
      <c r="A660" s="53"/>
      <c r="B660" s="53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spans="1:26" ht="15.75" customHeight="1" x14ac:dyDescent="0.35">
      <c r="A661" s="53"/>
      <c r="B661" s="53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spans="1:26" ht="15.75" customHeight="1" x14ac:dyDescent="0.35">
      <c r="A662" s="53"/>
      <c r="B662" s="53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spans="1:26" ht="15.75" customHeight="1" x14ac:dyDescent="0.35">
      <c r="A663" s="53"/>
      <c r="B663" s="53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spans="1:26" ht="15.75" customHeight="1" x14ac:dyDescent="0.35">
      <c r="A664" s="53"/>
      <c r="B664" s="53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spans="1:26" ht="15.75" customHeight="1" x14ac:dyDescent="0.35">
      <c r="A665" s="53"/>
      <c r="B665" s="53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spans="1:26" ht="15.75" customHeight="1" x14ac:dyDescent="0.35">
      <c r="A666" s="53"/>
      <c r="B666" s="53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spans="1:26" ht="15.75" customHeight="1" x14ac:dyDescent="0.35">
      <c r="A667" s="53"/>
      <c r="B667" s="53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spans="1:26" ht="15.75" customHeight="1" x14ac:dyDescent="0.35">
      <c r="A668" s="53"/>
      <c r="B668" s="53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spans="1:26" ht="15.75" customHeight="1" x14ac:dyDescent="0.35">
      <c r="A669" s="53"/>
      <c r="B669" s="53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spans="1:26" ht="15.75" customHeight="1" x14ac:dyDescent="0.35">
      <c r="A670" s="53"/>
      <c r="B670" s="53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spans="1:26" ht="15.75" customHeight="1" x14ac:dyDescent="0.35">
      <c r="A671" s="53"/>
      <c r="B671" s="53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spans="1:26" ht="15.75" customHeight="1" x14ac:dyDescent="0.35">
      <c r="A672" s="53"/>
      <c r="B672" s="53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spans="1:26" ht="15.75" customHeight="1" x14ac:dyDescent="0.35">
      <c r="A673" s="53"/>
      <c r="B673" s="53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spans="1:26" ht="15.75" customHeight="1" x14ac:dyDescent="0.35">
      <c r="A674" s="53"/>
      <c r="B674" s="53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spans="1:26" ht="15.75" customHeight="1" x14ac:dyDescent="0.35">
      <c r="A675" s="53"/>
      <c r="B675" s="53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spans="1:26" ht="15.75" customHeight="1" x14ac:dyDescent="0.35">
      <c r="A676" s="53"/>
      <c r="B676" s="53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spans="1:26" ht="15.75" customHeight="1" x14ac:dyDescent="0.35">
      <c r="A677" s="53"/>
      <c r="B677" s="53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spans="1:26" ht="15.75" customHeight="1" x14ac:dyDescent="0.35">
      <c r="A678" s="53"/>
      <c r="B678" s="53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spans="1:26" ht="15.75" customHeight="1" x14ac:dyDescent="0.35">
      <c r="A679" s="53"/>
      <c r="B679" s="53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spans="1:26" ht="15.75" customHeight="1" x14ac:dyDescent="0.35">
      <c r="A680" s="53"/>
      <c r="B680" s="53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spans="1:26" ht="15.75" customHeight="1" x14ac:dyDescent="0.35">
      <c r="A681" s="53"/>
      <c r="B681" s="53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spans="1:26" ht="15.75" customHeight="1" x14ac:dyDescent="0.35">
      <c r="A682" s="53"/>
      <c r="B682" s="53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spans="1:26" ht="15.75" customHeight="1" x14ac:dyDescent="0.35">
      <c r="A683" s="53"/>
      <c r="B683" s="53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spans="1:26" ht="15.75" customHeight="1" x14ac:dyDescent="0.35">
      <c r="A684" s="53"/>
      <c r="B684" s="53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spans="1:26" ht="15.75" customHeight="1" x14ac:dyDescent="0.35">
      <c r="A685" s="53"/>
      <c r="B685" s="53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spans="1:26" ht="15.75" customHeight="1" x14ac:dyDescent="0.35">
      <c r="A686" s="53"/>
      <c r="B686" s="53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spans="1:26" ht="15.75" customHeight="1" x14ac:dyDescent="0.35">
      <c r="A687" s="53"/>
      <c r="B687" s="53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spans="1:26" ht="15.75" customHeight="1" x14ac:dyDescent="0.35">
      <c r="A688" s="53"/>
      <c r="B688" s="53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spans="1:26" ht="15.75" customHeight="1" x14ac:dyDescent="0.35">
      <c r="A689" s="53"/>
      <c r="B689" s="53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spans="1:26" ht="15.75" customHeight="1" x14ac:dyDescent="0.35">
      <c r="A690" s="53"/>
      <c r="B690" s="53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spans="1:26" ht="15.75" customHeight="1" x14ac:dyDescent="0.35">
      <c r="A691" s="53"/>
      <c r="B691" s="53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spans="1:26" ht="15.75" customHeight="1" x14ac:dyDescent="0.35">
      <c r="A692" s="53"/>
      <c r="B692" s="53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spans="1:26" ht="15.75" customHeight="1" x14ac:dyDescent="0.35">
      <c r="A693" s="53"/>
      <c r="B693" s="53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spans="1:26" ht="15.75" customHeight="1" x14ac:dyDescent="0.35">
      <c r="A694" s="53"/>
      <c r="B694" s="53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spans="1:26" ht="15.75" customHeight="1" x14ac:dyDescent="0.35">
      <c r="A695" s="53"/>
      <c r="B695" s="53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spans="1:26" ht="15.75" customHeight="1" x14ac:dyDescent="0.35">
      <c r="A696" s="53"/>
      <c r="B696" s="53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spans="1:26" ht="15.75" customHeight="1" x14ac:dyDescent="0.35">
      <c r="A697" s="53"/>
      <c r="B697" s="53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spans="1:26" ht="15.75" customHeight="1" x14ac:dyDescent="0.35">
      <c r="A698" s="53"/>
      <c r="B698" s="53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spans="1:26" ht="15.75" customHeight="1" x14ac:dyDescent="0.35">
      <c r="A699" s="53"/>
      <c r="B699" s="53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spans="1:26" ht="15.75" customHeight="1" x14ac:dyDescent="0.35">
      <c r="A700" s="53"/>
      <c r="B700" s="53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spans="1:26" ht="15.75" customHeight="1" x14ac:dyDescent="0.35">
      <c r="A701" s="53"/>
      <c r="B701" s="53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spans="1:26" ht="15.75" customHeight="1" x14ac:dyDescent="0.35">
      <c r="A702" s="53"/>
      <c r="B702" s="53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spans="1:26" ht="15.75" customHeight="1" x14ac:dyDescent="0.35">
      <c r="A703" s="53"/>
      <c r="B703" s="53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spans="1:26" ht="15.75" customHeight="1" x14ac:dyDescent="0.35">
      <c r="A704" s="53"/>
      <c r="B704" s="53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spans="1:26" ht="15.75" customHeight="1" x14ac:dyDescent="0.35">
      <c r="A705" s="53"/>
      <c r="B705" s="53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spans="1:26" ht="15.75" customHeight="1" x14ac:dyDescent="0.35">
      <c r="A706" s="53"/>
      <c r="B706" s="53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spans="1:26" ht="15.75" customHeight="1" x14ac:dyDescent="0.35">
      <c r="A707" s="53"/>
      <c r="B707" s="53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spans="1:26" ht="15.75" customHeight="1" x14ac:dyDescent="0.35">
      <c r="A708" s="53"/>
      <c r="B708" s="53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spans="1:26" ht="15.75" customHeight="1" x14ac:dyDescent="0.35">
      <c r="A709" s="53"/>
      <c r="B709" s="53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spans="1:26" ht="15.75" customHeight="1" x14ac:dyDescent="0.35">
      <c r="A710" s="53"/>
      <c r="B710" s="53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spans="1:26" ht="15.75" customHeight="1" x14ac:dyDescent="0.35">
      <c r="A711" s="53"/>
      <c r="B711" s="53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spans="1:26" ht="15.75" customHeight="1" x14ac:dyDescent="0.35">
      <c r="A712" s="53"/>
      <c r="B712" s="53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spans="1:26" ht="15.75" customHeight="1" x14ac:dyDescent="0.35">
      <c r="A713" s="53"/>
      <c r="B713" s="53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spans="1:26" ht="15.75" customHeight="1" x14ac:dyDescent="0.35">
      <c r="A714" s="53"/>
      <c r="B714" s="53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spans="1:26" ht="15.75" customHeight="1" x14ac:dyDescent="0.35">
      <c r="A715" s="53"/>
      <c r="B715" s="53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spans="1:26" ht="15.75" customHeight="1" x14ac:dyDescent="0.35">
      <c r="A716" s="53"/>
      <c r="B716" s="53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spans="1:26" ht="15.75" customHeight="1" x14ac:dyDescent="0.35">
      <c r="A717" s="53"/>
      <c r="B717" s="53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spans="1:26" ht="15.75" customHeight="1" x14ac:dyDescent="0.35">
      <c r="A718" s="53"/>
      <c r="B718" s="53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spans="1:26" ht="15.75" customHeight="1" x14ac:dyDescent="0.35">
      <c r="A719" s="53"/>
      <c r="B719" s="53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spans="1:26" ht="15.75" customHeight="1" x14ac:dyDescent="0.35">
      <c r="A720" s="53"/>
      <c r="B720" s="53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spans="1:26" ht="15.75" customHeight="1" x14ac:dyDescent="0.35">
      <c r="A721" s="53"/>
      <c r="B721" s="53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spans="1:26" ht="15.75" customHeight="1" x14ac:dyDescent="0.35">
      <c r="A722" s="53"/>
      <c r="B722" s="53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spans="1:26" ht="15.75" customHeight="1" x14ac:dyDescent="0.35">
      <c r="A723" s="53"/>
      <c r="B723" s="53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spans="1:26" ht="15.75" customHeight="1" x14ac:dyDescent="0.35">
      <c r="A724" s="53"/>
      <c r="B724" s="53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spans="1:26" ht="15.75" customHeight="1" x14ac:dyDescent="0.35">
      <c r="A725" s="53"/>
      <c r="B725" s="53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spans="1:26" ht="15.75" customHeight="1" x14ac:dyDescent="0.35">
      <c r="A726" s="53"/>
      <c r="B726" s="53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spans="1:26" ht="15.75" customHeight="1" x14ac:dyDescent="0.35">
      <c r="A727" s="53"/>
      <c r="B727" s="53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spans="1:26" ht="15.75" customHeight="1" x14ac:dyDescent="0.35">
      <c r="A728" s="53"/>
      <c r="B728" s="53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spans="1:26" ht="15.75" customHeight="1" x14ac:dyDescent="0.35">
      <c r="A729" s="53"/>
      <c r="B729" s="53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spans="1:26" ht="15.75" customHeight="1" x14ac:dyDescent="0.35">
      <c r="A730" s="53"/>
      <c r="B730" s="53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spans="1:26" ht="15.75" customHeight="1" x14ac:dyDescent="0.35">
      <c r="A731" s="53"/>
      <c r="B731" s="53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spans="1:26" ht="15.75" customHeight="1" x14ac:dyDescent="0.35">
      <c r="A732" s="53"/>
      <c r="B732" s="53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spans="1:26" ht="15.75" customHeight="1" x14ac:dyDescent="0.35">
      <c r="A733" s="53"/>
      <c r="B733" s="53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spans="1:26" ht="15.75" customHeight="1" x14ac:dyDescent="0.35">
      <c r="A734" s="53"/>
      <c r="B734" s="53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spans="1:26" ht="15.75" customHeight="1" x14ac:dyDescent="0.35">
      <c r="A735" s="53"/>
      <c r="B735" s="53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spans="1:26" ht="15.75" customHeight="1" x14ac:dyDescent="0.35">
      <c r="A736" s="53"/>
      <c r="B736" s="53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spans="1:26" ht="15.75" customHeight="1" x14ac:dyDescent="0.35">
      <c r="A737" s="53"/>
      <c r="B737" s="53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spans="1:26" ht="15.75" customHeight="1" x14ac:dyDescent="0.35">
      <c r="A738" s="53"/>
      <c r="B738" s="53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spans="1:26" ht="15.75" customHeight="1" x14ac:dyDescent="0.35">
      <c r="A739" s="53"/>
      <c r="B739" s="53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spans="1:26" ht="15.75" customHeight="1" x14ac:dyDescent="0.35">
      <c r="A740" s="53"/>
      <c r="B740" s="53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spans="1:26" ht="15.75" customHeight="1" x14ac:dyDescent="0.35">
      <c r="A741" s="53"/>
      <c r="B741" s="53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spans="1:26" ht="15.75" customHeight="1" x14ac:dyDescent="0.35">
      <c r="A742" s="53"/>
      <c r="B742" s="53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spans="1:26" ht="15.75" customHeight="1" x14ac:dyDescent="0.35">
      <c r="A743" s="53"/>
      <c r="B743" s="53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spans="1:26" ht="15.75" customHeight="1" x14ac:dyDescent="0.35">
      <c r="A744" s="53"/>
      <c r="B744" s="53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spans="1:26" ht="15.75" customHeight="1" x14ac:dyDescent="0.35">
      <c r="A745" s="53"/>
      <c r="B745" s="53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spans="1:26" ht="15.75" customHeight="1" x14ac:dyDescent="0.35">
      <c r="A746" s="53"/>
      <c r="B746" s="53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spans="1:26" ht="15.75" customHeight="1" x14ac:dyDescent="0.35">
      <c r="A747" s="53"/>
      <c r="B747" s="53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spans="1:26" ht="15.75" customHeight="1" x14ac:dyDescent="0.35">
      <c r="A748" s="53"/>
      <c r="B748" s="53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spans="1:26" ht="15.75" customHeight="1" x14ac:dyDescent="0.35">
      <c r="A749" s="53"/>
      <c r="B749" s="53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spans="1:26" ht="15.75" customHeight="1" x14ac:dyDescent="0.35">
      <c r="A750" s="53"/>
      <c r="B750" s="53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spans="1:26" ht="15.75" customHeight="1" x14ac:dyDescent="0.35">
      <c r="A751" s="53"/>
      <c r="B751" s="53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spans="1:26" ht="15.75" customHeight="1" x14ac:dyDescent="0.35">
      <c r="A752" s="53"/>
      <c r="B752" s="53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spans="1:26" ht="15.75" customHeight="1" x14ac:dyDescent="0.35">
      <c r="A753" s="53"/>
      <c r="B753" s="53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spans="1:26" ht="15.75" customHeight="1" x14ac:dyDescent="0.35">
      <c r="A754" s="53"/>
      <c r="B754" s="53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spans="1:26" ht="15.75" customHeight="1" x14ac:dyDescent="0.35">
      <c r="A755" s="53"/>
      <c r="B755" s="53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spans="1:26" ht="15.75" customHeight="1" x14ac:dyDescent="0.35">
      <c r="A756" s="53"/>
      <c r="B756" s="53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spans="1:26" ht="15.75" customHeight="1" x14ac:dyDescent="0.35">
      <c r="A757" s="53"/>
      <c r="B757" s="53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spans="1:26" ht="15.75" customHeight="1" x14ac:dyDescent="0.35">
      <c r="A758" s="53"/>
      <c r="B758" s="53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spans="1:26" ht="15.75" customHeight="1" x14ac:dyDescent="0.35">
      <c r="A759" s="53"/>
      <c r="B759" s="53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spans="1:26" ht="15.75" customHeight="1" x14ac:dyDescent="0.35">
      <c r="A760" s="53"/>
      <c r="B760" s="53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spans="1:26" ht="15.75" customHeight="1" x14ac:dyDescent="0.35">
      <c r="A761" s="53"/>
      <c r="B761" s="53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spans="1:26" ht="15.75" customHeight="1" x14ac:dyDescent="0.35">
      <c r="A762" s="53"/>
      <c r="B762" s="53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spans="1:26" ht="15.75" customHeight="1" x14ac:dyDescent="0.35">
      <c r="A763" s="53"/>
      <c r="B763" s="53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spans="1:26" ht="15.75" customHeight="1" x14ac:dyDescent="0.35">
      <c r="A764" s="53"/>
      <c r="B764" s="53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spans="1:26" ht="15.75" customHeight="1" x14ac:dyDescent="0.35">
      <c r="A765" s="53"/>
      <c r="B765" s="53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spans="1:26" ht="15.75" customHeight="1" x14ac:dyDescent="0.35">
      <c r="A766" s="53"/>
      <c r="B766" s="53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spans="1:26" ht="15.75" customHeight="1" x14ac:dyDescent="0.35">
      <c r="A767" s="53"/>
      <c r="B767" s="53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spans="1:26" ht="15.75" customHeight="1" x14ac:dyDescent="0.35">
      <c r="A768" s="53"/>
      <c r="B768" s="53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spans="1:26" ht="15.75" customHeight="1" x14ac:dyDescent="0.35">
      <c r="A769" s="53"/>
      <c r="B769" s="53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spans="1:26" ht="15.75" customHeight="1" x14ac:dyDescent="0.35">
      <c r="A770" s="53"/>
      <c r="B770" s="53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spans="1:26" ht="15.75" customHeight="1" x14ac:dyDescent="0.35">
      <c r="A771" s="53"/>
      <c r="B771" s="53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spans="1:26" ht="15.75" customHeight="1" x14ac:dyDescent="0.35">
      <c r="A772" s="53"/>
      <c r="B772" s="53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spans="1:26" ht="15.75" customHeight="1" x14ac:dyDescent="0.35">
      <c r="A773" s="53"/>
      <c r="B773" s="53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spans="1:26" ht="15.75" customHeight="1" x14ac:dyDescent="0.35">
      <c r="A774" s="53"/>
      <c r="B774" s="53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spans="1:26" ht="15.75" customHeight="1" x14ac:dyDescent="0.35">
      <c r="A775" s="53"/>
      <c r="B775" s="53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spans="1:26" ht="15.75" customHeight="1" x14ac:dyDescent="0.35">
      <c r="A776" s="53"/>
      <c r="B776" s="53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spans="1:26" ht="15.75" customHeight="1" x14ac:dyDescent="0.35">
      <c r="A777" s="53"/>
      <c r="B777" s="53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spans="1:26" ht="15.75" customHeight="1" x14ac:dyDescent="0.35">
      <c r="A778" s="53"/>
      <c r="B778" s="53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spans="1:26" ht="15.75" customHeight="1" x14ac:dyDescent="0.35">
      <c r="A779" s="53"/>
      <c r="B779" s="53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spans="1:26" ht="15.75" customHeight="1" x14ac:dyDescent="0.35">
      <c r="A780" s="53"/>
      <c r="B780" s="53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spans="1:26" ht="15.75" customHeight="1" x14ac:dyDescent="0.35">
      <c r="A781" s="53"/>
      <c r="B781" s="53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spans="1:26" ht="15.75" customHeight="1" x14ac:dyDescent="0.35">
      <c r="A782" s="53"/>
      <c r="B782" s="53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spans="1:26" ht="15.75" customHeight="1" x14ac:dyDescent="0.35">
      <c r="A783" s="53"/>
      <c r="B783" s="53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spans="1:26" ht="15.75" customHeight="1" x14ac:dyDescent="0.35">
      <c r="A784" s="53"/>
      <c r="B784" s="53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spans="1:26" ht="15.75" customHeight="1" x14ac:dyDescent="0.35">
      <c r="A785" s="53"/>
      <c r="B785" s="53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spans="1:26" ht="15.75" customHeight="1" x14ac:dyDescent="0.35">
      <c r="A786" s="53"/>
      <c r="B786" s="53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spans="1:26" ht="15.75" customHeight="1" x14ac:dyDescent="0.35">
      <c r="A787" s="53"/>
      <c r="B787" s="53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spans="1:26" ht="15.75" customHeight="1" x14ac:dyDescent="0.35">
      <c r="A788" s="53"/>
      <c r="B788" s="53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spans="1:26" ht="15.75" customHeight="1" x14ac:dyDescent="0.35">
      <c r="A789" s="53"/>
      <c r="B789" s="53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spans="1:26" ht="15.75" customHeight="1" x14ac:dyDescent="0.35">
      <c r="A790" s="53"/>
      <c r="B790" s="53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spans="1:26" ht="15.75" customHeight="1" x14ac:dyDescent="0.35">
      <c r="A791" s="53"/>
      <c r="B791" s="53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spans="1:26" ht="15.75" customHeight="1" x14ac:dyDescent="0.35">
      <c r="A792" s="53"/>
      <c r="B792" s="53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spans="1:26" ht="15.75" customHeight="1" x14ac:dyDescent="0.35">
      <c r="A793" s="53"/>
      <c r="B793" s="53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spans="1:26" ht="15.75" customHeight="1" x14ac:dyDescent="0.35">
      <c r="A794" s="53"/>
      <c r="B794" s="53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spans="1:26" ht="15.75" customHeight="1" x14ac:dyDescent="0.35">
      <c r="A795" s="53"/>
      <c r="B795" s="53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spans="1:26" ht="15.75" customHeight="1" x14ac:dyDescent="0.35">
      <c r="A796" s="53"/>
      <c r="B796" s="53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spans="1:26" ht="15.75" customHeight="1" x14ac:dyDescent="0.35">
      <c r="A797" s="53"/>
      <c r="B797" s="53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spans="1:26" ht="15.75" customHeight="1" x14ac:dyDescent="0.35">
      <c r="A798" s="53"/>
      <c r="B798" s="53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spans="1:26" ht="15.75" customHeight="1" x14ac:dyDescent="0.35">
      <c r="A799" s="53"/>
      <c r="B799" s="53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spans="1:26" ht="15.75" customHeight="1" x14ac:dyDescent="0.35">
      <c r="A800" s="53"/>
      <c r="B800" s="53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spans="1:26" ht="15.75" customHeight="1" x14ac:dyDescent="0.35">
      <c r="A801" s="53"/>
      <c r="B801" s="53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spans="1:26" ht="15.75" customHeight="1" x14ac:dyDescent="0.35">
      <c r="A802" s="53"/>
      <c r="B802" s="53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spans="1:26" ht="15.75" customHeight="1" x14ac:dyDescent="0.35">
      <c r="A803" s="53"/>
      <c r="B803" s="53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spans="1:26" ht="15.75" customHeight="1" x14ac:dyDescent="0.35">
      <c r="A804" s="53"/>
      <c r="B804" s="53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spans="1:26" ht="15.75" customHeight="1" x14ac:dyDescent="0.35">
      <c r="A805" s="53"/>
      <c r="B805" s="53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spans="1:26" ht="15.75" customHeight="1" x14ac:dyDescent="0.35">
      <c r="A806" s="53"/>
      <c r="B806" s="53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spans="1:26" ht="15.75" customHeight="1" x14ac:dyDescent="0.35">
      <c r="A807" s="53"/>
      <c r="B807" s="53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spans="1:26" ht="15.75" customHeight="1" x14ac:dyDescent="0.35">
      <c r="A808" s="53"/>
      <c r="B808" s="53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spans="1:26" ht="15.75" customHeight="1" x14ac:dyDescent="0.35">
      <c r="A809" s="53"/>
      <c r="B809" s="53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spans="1:26" ht="15.75" customHeight="1" x14ac:dyDescent="0.35">
      <c r="A810" s="53"/>
      <c r="B810" s="53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spans="1:26" ht="15.75" customHeight="1" x14ac:dyDescent="0.35">
      <c r="A811" s="53"/>
      <c r="B811" s="53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spans="1:26" ht="15.75" customHeight="1" x14ac:dyDescent="0.35">
      <c r="A812" s="53"/>
      <c r="B812" s="53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spans="1:26" ht="15.75" customHeight="1" x14ac:dyDescent="0.35">
      <c r="A813" s="53"/>
      <c r="B813" s="53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spans="1:26" ht="15.75" customHeight="1" x14ac:dyDescent="0.35">
      <c r="A814" s="53"/>
      <c r="B814" s="53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spans="1:26" ht="15.75" customHeight="1" x14ac:dyDescent="0.35">
      <c r="A815" s="53"/>
      <c r="B815" s="53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spans="1:26" ht="15.75" customHeight="1" x14ac:dyDescent="0.35">
      <c r="A816" s="53"/>
      <c r="B816" s="53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spans="1:26" ht="15.75" customHeight="1" x14ac:dyDescent="0.35">
      <c r="A817" s="53"/>
      <c r="B817" s="53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spans="1:26" ht="15.75" customHeight="1" x14ac:dyDescent="0.35">
      <c r="A818" s="53"/>
      <c r="B818" s="53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spans="1:26" ht="15.75" customHeight="1" x14ac:dyDescent="0.35">
      <c r="A819" s="53"/>
      <c r="B819" s="53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spans="1:26" ht="15.75" customHeight="1" x14ac:dyDescent="0.35">
      <c r="A820" s="53"/>
      <c r="B820" s="53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spans="1:26" ht="15.75" customHeight="1" x14ac:dyDescent="0.35">
      <c r="A821" s="53"/>
      <c r="B821" s="53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spans="1:26" ht="15.75" customHeight="1" x14ac:dyDescent="0.35">
      <c r="A822" s="53"/>
      <c r="B822" s="53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spans="1:26" ht="15.75" customHeight="1" x14ac:dyDescent="0.35">
      <c r="A823" s="53"/>
      <c r="B823" s="53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spans="1:26" ht="15.75" customHeight="1" x14ac:dyDescent="0.35">
      <c r="A824" s="53"/>
      <c r="B824" s="53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spans="1:26" ht="15.75" customHeight="1" x14ac:dyDescent="0.35">
      <c r="A825" s="53"/>
      <c r="B825" s="53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spans="1:26" ht="15.75" customHeight="1" x14ac:dyDescent="0.35">
      <c r="A826" s="53"/>
      <c r="B826" s="53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spans="1:26" ht="15.75" customHeight="1" x14ac:dyDescent="0.35">
      <c r="A827" s="53"/>
      <c r="B827" s="53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spans="1:26" ht="15.75" customHeight="1" x14ac:dyDescent="0.35">
      <c r="A828" s="53"/>
      <c r="B828" s="53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spans="1:26" ht="15.75" customHeight="1" x14ac:dyDescent="0.35">
      <c r="A829" s="53"/>
      <c r="B829" s="53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spans="1:26" ht="15.75" customHeight="1" x14ac:dyDescent="0.35">
      <c r="A830" s="53"/>
      <c r="B830" s="53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spans="1:26" ht="15.75" customHeight="1" x14ac:dyDescent="0.35">
      <c r="A831" s="53"/>
      <c r="B831" s="53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spans="1:26" ht="15.75" customHeight="1" x14ac:dyDescent="0.35">
      <c r="A832" s="53"/>
      <c r="B832" s="53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spans="1:26" ht="15.75" customHeight="1" x14ac:dyDescent="0.35">
      <c r="A833" s="53"/>
      <c r="B833" s="53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spans="1:26" ht="15.75" customHeight="1" x14ac:dyDescent="0.35">
      <c r="A834" s="53"/>
      <c r="B834" s="53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spans="1:26" ht="15.75" customHeight="1" x14ac:dyDescent="0.35">
      <c r="A835" s="53"/>
      <c r="B835" s="53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spans="1:26" ht="15.75" customHeight="1" x14ac:dyDescent="0.35">
      <c r="A836" s="53"/>
      <c r="B836" s="53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spans="1:26" ht="15.75" customHeight="1" x14ac:dyDescent="0.35">
      <c r="A837" s="53"/>
      <c r="B837" s="53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spans="1:26" ht="15.75" customHeight="1" x14ac:dyDescent="0.35">
      <c r="A838" s="53"/>
      <c r="B838" s="53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spans="1:26" ht="15.75" customHeight="1" x14ac:dyDescent="0.35">
      <c r="A839" s="53"/>
      <c r="B839" s="53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spans="1:26" ht="15.75" customHeight="1" x14ac:dyDescent="0.35">
      <c r="A840" s="53"/>
      <c r="B840" s="53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spans="1:26" ht="15.75" customHeight="1" x14ac:dyDescent="0.35">
      <c r="A841" s="53"/>
      <c r="B841" s="53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spans="1:26" ht="15.75" customHeight="1" x14ac:dyDescent="0.35">
      <c r="A842" s="53"/>
      <c r="B842" s="53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spans="1:26" ht="15.75" customHeight="1" x14ac:dyDescent="0.35">
      <c r="A843" s="53"/>
      <c r="B843" s="53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spans="1:26" ht="15.75" customHeight="1" x14ac:dyDescent="0.35">
      <c r="A844" s="53"/>
      <c r="B844" s="53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spans="1:26" ht="15.75" customHeight="1" x14ac:dyDescent="0.35">
      <c r="A845" s="53"/>
      <c r="B845" s="53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spans="1:26" ht="15.75" customHeight="1" x14ac:dyDescent="0.35">
      <c r="A846" s="53"/>
      <c r="B846" s="53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spans="1:26" ht="15.75" customHeight="1" x14ac:dyDescent="0.35">
      <c r="A847" s="53"/>
      <c r="B847" s="53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spans="1:26" ht="15.75" customHeight="1" x14ac:dyDescent="0.35">
      <c r="A848" s="53"/>
      <c r="B848" s="53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spans="1:26" ht="15.75" customHeight="1" x14ac:dyDescent="0.35">
      <c r="A849" s="53"/>
      <c r="B849" s="53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spans="1:26" ht="15.75" customHeight="1" x14ac:dyDescent="0.35">
      <c r="A850" s="53"/>
      <c r="B850" s="53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spans="1:26" ht="15.75" customHeight="1" x14ac:dyDescent="0.35">
      <c r="A851" s="53"/>
      <c r="B851" s="53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spans="1:26" ht="15.75" customHeight="1" x14ac:dyDescent="0.35">
      <c r="A852" s="53"/>
      <c r="B852" s="53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spans="1:26" ht="15.75" customHeight="1" x14ac:dyDescent="0.35">
      <c r="A853" s="53"/>
      <c r="B853" s="53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spans="1:26" ht="15.75" customHeight="1" x14ac:dyDescent="0.35">
      <c r="A854" s="53"/>
      <c r="B854" s="53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spans="1:26" ht="15.75" customHeight="1" x14ac:dyDescent="0.35">
      <c r="A855" s="53"/>
      <c r="B855" s="53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spans="1:26" ht="15.75" customHeight="1" x14ac:dyDescent="0.35">
      <c r="A856" s="53"/>
      <c r="B856" s="53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spans="1:26" ht="15.75" customHeight="1" x14ac:dyDescent="0.35">
      <c r="A857" s="53"/>
      <c r="B857" s="53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spans="1:26" ht="15.75" customHeight="1" x14ac:dyDescent="0.35">
      <c r="A858" s="53"/>
      <c r="B858" s="53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spans="1:26" ht="15.75" customHeight="1" x14ac:dyDescent="0.35">
      <c r="A859" s="53"/>
      <c r="B859" s="53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spans="1:26" ht="15.75" customHeight="1" x14ac:dyDescent="0.35">
      <c r="A860" s="53"/>
      <c r="B860" s="53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spans="1:26" ht="15.75" customHeight="1" x14ac:dyDescent="0.35">
      <c r="A861" s="53"/>
      <c r="B861" s="53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spans="1:26" ht="15.75" customHeight="1" x14ac:dyDescent="0.35">
      <c r="A862" s="53"/>
      <c r="B862" s="53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spans="1:26" ht="15.75" customHeight="1" x14ac:dyDescent="0.35">
      <c r="A863" s="53"/>
      <c r="B863" s="53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spans="1:26" ht="15.75" customHeight="1" x14ac:dyDescent="0.35">
      <c r="A864" s="53"/>
      <c r="B864" s="53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spans="1:26" ht="15.75" customHeight="1" x14ac:dyDescent="0.35">
      <c r="A865" s="53"/>
      <c r="B865" s="53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spans="1:26" ht="15.75" customHeight="1" x14ac:dyDescent="0.35">
      <c r="A866" s="53"/>
      <c r="B866" s="53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spans="1:26" ht="15.75" customHeight="1" x14ac:dyDescent="0.35">
      <c r="A867" s="53"/>
      <c r="B867" s="53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spans="1:26" ht="15.75" customHeight="1" x14ac:dyDescent="0.35">
      <c r="A868" s="53"/>
      <c r="B868" s="53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spans="1:26" ht="15.75" customHeight="1" x14ac:dyDescent="0.35">
      <c r="A869" s="53"/>
      <c r="B869" s="53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spans="1:26" ht="15.75" customHeight="1" x14ac:dyDescent="0.35">
      <c r="A870" s="53"/>
      <c r="B870" s="53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spans="1:26" ht="15.75" customHeight="1" x14ac:dyDescent="0.35">
      <c r="A871" s="53"/>
      <c r="B871" s="53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spans="1:26" ht="15.75" customHeight="1" x14ac:dyDescent="0.35">
      <c r="A872" s="53"/>
      <c r="B872" s="53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spans="1:26" ht="15.75" customHeight="1" x14ac:dyDescent="0.35">
      <c r="A873" s="53"/>
      <c r="B873" s="53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spans="1:26" ht="15.75" customHeight="1" x14ac:dyDescent="0.35">
      <c r="A874" s="53"/>
      <c r="B874" s="53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spans="1:26" ht="15.75" customHeight="1" x14ac:dyDescent="0.35">
      <c r="A875" s="53"/>
      <c r="B875" s="53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spans="1:26" ht="15.75" customHeight="1" x14ac:dyDescent="0.35">
      <c r="A876" s="53"/>
      <c r="B876" s="53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spans="1:26" ht="15.75" customHeight="1" x14ac:dyDescent="0.35">
      <c r="A877" s="53"/>
      <c r="B877" s="53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spans="1:26" ht="15.75" customHeight="1" x14ac:dyDescent="0.35">
      <c r="A878" s="53"/>
      <c r="B878" s="53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spans="1:26" ht="15.75" customHeight="1" x14ac:dyDescent="0.35">
      <c r="A879" s="53"/>
      <c r="B879" s="53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spans="1:26" ht="15.75" customHeight="1" x14ac:dyDescent="0.35">
      <c r="A880" s="53"/>
      <c r="B880" s="53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spans="1:26" ht="15.75" customHeight="1" x14ac:dyDescent="0.35">
      <c r="A881" s="53"/>
      <c r="B881" s="53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spans="1:26" ht="15.75" customHeight="1" x14ac:dyDescent="0.35">
      <c r="A882" s="53"/>
      <c r="B882" s="53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spans="1:26" ht="15.75" customHeight="1" x14ac:dyDescent="0.35">
      <c r="A883" s="53"/>
      <c r="B883" s="53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spans="1:26" ht="15.75" customHeight="1" x14ac:dyDescent="0.35">
      <c r="A884" s="53"/>
      <c r="B884" s="53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spans="1:26" ht="15.75" customHeight="1" x14ac:dyDescent="0.35">
      <c r="A885" s="53"/>
      <c r="B885" s="53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spans="1:26" ht="15.75" customHeight="1" x14ac:dyDescent="0.35">
      <c r="A886" s="53"/>
      <c r="B886" s="53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spans="1:26" ht="15.75" customHeight="1" x14ac:dyDescent="0.35">
      <c r="A887" s="53"/>
      <c r="B887" s="53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spans="1:26" ht="15.75" customHeight="1" x14ac:dyDescent="0.35">
      <c r="A888" s="53"/>
      <c r="B888" s="53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spans="1:26" ht="15.75" customHeight="1" x14ac:dyDescent="0.35">
      <c r="A889" s="53"/>
      <c r="B889" s="53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spans="1:26" ht="15.75" customHeight="1" x14ac:dyDescent="0.35">
      <c r="A890" s="53"/>
      <c r="B890" s="53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spans="1:26" ht="15.75" customHeight="1" x14ac:dyDescent="0.35">
      <c r="A891" s="53"/>
      <c r="B891" s="53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spans="1:26" ht="15.75" customHeight="1" x14ac:dyDescent="0.35">
      <c r="A892" s="53"/>
      <c r="B892" s="53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spans="1:26" ht="15.75" customHeight="1" x14ac:dyDescent="0.35">
      <c r="A893" s="53"/>
      <c r="B893" s="53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spans="1:26" ht="15.75" customHeight="1" x14ac:dyDescent="0.35">
      <c r="A894" s="53"/>
      <c r="B894" s="53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spans="1:26" ht="15.75" customHeight="1" x14ac:dyDescent="0.35">
      <c r="A895" s="53"/>
      <c r="B895" s="53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spans="1:26" ht="15.75" customHeight="1" x14ac:dyDescent="0.35">
      <c r="A896" s="53"/>
      <c r="B896" s="53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spans="1:26" ht="15.75" customHeight="1" x14ac:dyDescent="0.35">
      <c r="A897" s="53"/>
      <c r="B897" s="53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spans="1:26" ht="15.75" customHeight="1" x14ac:dyDescent="0.35">
      <c r="A898" s="53"/>
      <c r="B898" s="53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spans="1:26" ht="15.75" customHeight="1" x14ac:dyDescent="0.35">
      <c r="A899" s="53"/>
      <c r="B899" s="53"/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spans="1:26" ht="15.75" customHeight="1" x14ac:dyDescent="0.35">
      <c r="A900" s="53"/>
      <c r="B900" s="53"/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spans="1:26" ht="15.75" customHeight="1" x14ac:dyDescent="0.35">
      <c r="A901" s="53"/>
      <c r="B901" s="53"/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spans="1:26" ht="15.75" customHeight="1" x14ac:dyDescent="0.35">
      <c r="A902" s="53"/>
      <c r="B902" s="53"/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spans="1:26" ht="15.75" customHeight="1" x14ac:dyDescent="0.35">
      <c r="A903" s="53"/>
      <c r="B903" s="53"/>
      <c r="C903" s="54"/>
      <c r="D903" s="54"/>
      <c r="E903" s="54"/>
      <c r="F903" s="54"/>
      <c r="G903" s="54"/>
      <c r="H903" s="54"/>
      <c r="I903" s="54"/>
      <c r="J903" s="54"/>
      <c r="K903" s="54"/>
      <c r="L903" s="54"/>
      <c r="M903" s="54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spans="1:26" ht="15.75" customHeight="1" x14ac:dyDescent="0.35">
      <c r="A904" s="53"/>
      <c r="B904" s="53"/>
      <c r="C904" s="54"/>
      <c r="D904" s="54"/>
      <c r="E904" s="54"/>
      <c r="F904" s="54"/>
      <c r="G904" s="54"/>
      <c r="H904" s="54"/>
      <c r="I904" s="54"/>
      <c r="J904" s="54"/>
      <c r="K904" s="54"/>
      <c r="L904" s="54"/>
      <c r="M904" s="54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spans="1:26" ht="15.75" customHeight="1" x14ac:dyDescent="0.35">
      <c r="A905" s="53"/>
      <c r="B905" s="53"/>
      <c r="C905" s="54"/>
      <c r="D905" s="54"/>
      <c r="E905" s="54"/>
      <c r="F905" s="54"/>
      <c r="G905" s="54"/>
      <c r="H905" s="54"/>
      <c r="I905" s="54"/>
      <c r="J905" s="54"/>
      <c r="K905" s="54"/>
      <c r="L905" s="54"/>
      <c r="M905" s="54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spans="1:26" ht="15.75" customHeight="1" x14ac:dyDescent="0.35">
      <c r="A906" s="53"/>
      <c r="B906" s="53"/>
      <c r="C906" s="54"/>
      <c r="D906" s="54"/>
      <c r="E906" s="54"/>
      <c r="F906" s="54"/>
      <c r="G906" s="54"/>
      <c r="H906" s="54"/>
      <c r="I906" s="54"/>
      <c r="J906" s="54"/>
      <c r="K906" s="54"/>
      <c r="L906" s="54"/>
      <c r="M906" s="54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spans="1:26" ht="15.75" customHeight="1" x14ac:dyDescent="0.35">
      <c r="A907" s="53"/>
      <c r="B907" s="53"/>
      <c r="C907" s="54"/>
      <c r="D907" s="54"/>
      <c r="E907" s="54"/>
      <c r="F907" s="54"/>
      <c r="G907" s="54"/>
      <c r="H907" s="54"/>
      <c r="I907" s="54"/>
      <c r="J907" s="54"/>
      <c r="K907" s="54"/>
      <c r="L907" s="54"/>
      <c r="M907" s="54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spans="1:26" ht="15.75" customHeight="1" x14ac:dyDescent="0.35">
      <c r="A908" s="53"/>
      <c r="B908" s="53"/>
      <c r="C908" s="54"/>
      <c r="D908" s="54"/>
      <c r="E908" s="54"/>
      <c r="F908" s="54"/>
      <c r="G908" s="54"/>
      <c r="H908" s="54"/>
      <c r="I908" s="54"/>
      <c r="J908" s="54"/>
      <c r="K908" s="54"/>
      <c r="L908" s="54"/>
      <c r="M908" s="54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spans="1:26" ht="15.75" customHeight="1" x14ac:dyDescent="0.35">
      <c r="A909" s="53"/>
      <c r="B909" s="53"/>
      <c r="C909" s="54"/>
      <c r="D909" s="54"/>
      <c r="E909" s="54"/>
      <c r="F909" s="54"/>
      <c r="G909" s="54"/>
      <c r="H909" s="54"/>
      <c r="I909" s="54"/>
      <c r="J909" s="54"/>
      <c r="K909" s="54"/>
      <c r="L909" s="54"/>
      <c r="M909" s="54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spans="1:26" ht="15.75" customHeight="1" x14ac:dyDescent="0.35">
      <c r="A910" s="53"/>
      <c r="B910" s="53"/>
      <c r="C910" s="54"/>
      <c r="D910" s="54"/>
      <c r="E910" s="54"/>
      <c r="F910" s="54"/>
      <c r="G910" s="54"/>
      <c r="H910" s="54"/>
      <c r="I910" s="54"/>
      <c r="J910" s="54"/>
      <c r="K910" s="54"/>
      <c r="L910" s="54"/>
      <c r="M910" s="54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spans="1:26" ht="15.75" customHeight="1" x14ac:dyDescent="0.35">
      <c r="A911" s="53"/>
      <c r="B911" s="53"/>
      <c r="C911" s="54"/>
      <c r="D911" s="54"/>
      <c r="E911" s="54"/>
      <c r="F911" s="54"/>
      <c r="G911" s="54"/>
      <c r="H911" s="54"/>
      <c r="I911" s="54"/>
      <c r="J911" s="54"/>
      <c r="K911" s="54"/>
      <c r="L911" s="54"/>
      <c r="M911" s="54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spans="1:26" ht="15.75" customHeight="1" x14ac:dyDescent="0.35">
      <c r="A912" s="53"/>
      <c r="B912" s="53"/>
      <c r="C912" s="54"/>
      <c r="D912" s="54"/>
      <c r="E912" s="54"/>
      <c r="F912" s="54"/>
      <c r="G912" s="54"/>
      <c r="H912" s="54"/>
      <c r="I912" s="54"/>
      <c r="J912" s="54"/>
      <c r="K912" s="54"/>
      <c r="L912" s="54"/>
      <c r="M912" s="54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spans="1:26" ht="15.75" customHeight="1" x14ac:dyDescent="0.35">
      <c r="A913" s="53"/>
      <c r="B913" s="53"/>
      <c r="C913" s="54"/>
      <c r="D913" s="54"/>
      <c r="E913" s="54"/>
      <c r="F913" s="54"/>
      <c r="G913" s="54"/>
      <c r="H913" s="54"/>
      <c r="I913" s="54"/>
      <c r="J913" s="54"/>
      <c r="K913" s="54"/>
      <c r="L913" s="54"/>
      <c r="M913" s="54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spans="1:26" ht="15.75" customHeight="1" x14ac:dyDescent="0.35">
      <c r="A914" s="53"/>
      <c r="B914" s="53"/>
      <c r="C914" s="54"/>
      <c r="D914" s="54"/>
      <c r="E914" s="54"/>
      <c r="F914" s="54"/>
      <c r="G914" s="54"/>
      <c r="H914" s="54"/>
      <c r="I914" s="54"/>
      <c r="J914" s="54"/>
      <c r="K914" s="54"/>
      <c r="L914" s="54"/>
      <c r="M914" s="54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spans="1:26" ht="15.75" customHeight="1" x14ac:dyDescent="0.35">
      <c r="A915" s="53"/>
      <c r="B915" s="53"/>
      <c r="C915" s="54"/>
      <c r="D915" s="54"/>
      <c r="E915" s="54"/>
      <c r="F915" s="54"/>
      <c r="G915" s="54"/>
      <c r="H915" s="54"/>
      <c r="I915" s="54"/>
      <c r="J915" s="54"/>
      <c r="K915" s="54"/>
      <c r="L915" s="54"/>
      <c r="M915" s="54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spans="1:26" ht="15.75" customHeight="1" x14ac:dyDescent="0.35">
      <c r="A916" s="53"/>
      <c r="B916" s="53"/>
      <c r="C916" s="54"/>
      <c r="D916" s="54"/>
      <c r="E916" s="54"/>
      <c r="F916" s="54"/>
      <c r="G916" s="54"/>
      <c r="H916" s="54"/>
      <c r="I916" s="54"/>
      <c r="J916" s="54"/>
      <c r="K916" s="54"/>
      <c r="L916" s="54"/>
      <c r="M916" s="54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spans="1:26" ht="15.75" customHeight="1" x14ac:dyDescent="0.35">
      <c r="A917" s="53"/>
      <c r="B917" s="53"/>
      <c r="C917" s="54"/>
      <c r="D917" s="54"/>
      <c r="E917" s="54"/>
      <c r="F917" s="54"/>
      <c r="G917" s="54"/>
      <c r="H917" s="54"/>
      <c r="I917" s="54"/>
      <c r="J917" s="54"/>
      <c r="K917" s="54"/>
      <c r="L917" s="54"/>
      <c r="M917" s="54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spans="1:26" ht="15.75" customHeight="1" x14ac:dyDescent="0.35">
      <c r="A918" s="53"/>
      <c r="B918" s="53"/>
      <c r="C918" s="54"/>
      <c r="D918" s="54"/>
      <c r="E918" s="54"/>
      <c r="F918" s="54"/>
      <c r="G918" s="54"/>
      <c r="H918" s="54"/>
      <c r="I918" s="54"/>
      <c r="J918" s="54"/>
      <c r="K918" s="54"/>
      <c r="L918" s="54"/>
      <c r="M918" s="54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spans="1:26" ht="15.75" customHeight="1" x14ac:dyDescent="0.35">
      <c r="A919" s="53"/>
      <c r="B919" s="53"/>
      <c r="C919" s="54"/>
      <c r="D919" s="54"/>
      <c r="E919" s="54"/>
      <c r="F919" s="54"/>
      <c r="G919" s="54"/>
      <c r="H919" s="54"/>
      <c r="I919" s="54"/>
      <c r="J919" s="54"/>
      <c r="K919" s="54"/>
      <c r="L919" s="54"/>
      <c r="M919" s="54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spans="1:26" ht="15.75" customHeight="1" x14ac:dyDescent="0.35">
      <c r="A920" s="53"/>
      <c r="B920" s="53"/>
      <c r="C920" s="54"/>
      <c r="D920" s="54"/>
      <c r="E920" s="54"/>
      <c r="F920" s="54"/>
      <c r="G920" s="54"/>
      <c r="H920" s="54"/>
      <c r="I920" s="54"/>
      <c r="J920" s="54"/>
      <c r="K920" s="54"/>
      <c r="L920" s="54"/>
      <c r="M920" s="54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spans="1:26" ht="15.75" customHeight="1" x14ac:dyDescent="0.35">
      <c r="A921" s="53"/>
      <c r="B921" s="53"/>
      <c r="C921" s="54"/>
      <c r="D921" s="54"/>
      <c r="E921" s="54"/>
      <c r="F921" s="54"/>
      <c r="G921" s="54"/>
      <c r="H921" s="54"/>
      <c r="I921" s="54"/>
      <c r="J921" s="54"/>
      <c r="K921" s="54"/>
      <c r="L921" s="54"/>
      <c r="M921" s="54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spans="1:26" ht="15.75" customHeight="1" x14ac:dyDescent="0.35">
      <c r="A922" s="53"/>
      <c r="B922" s="53"/>
      <c r="C922" s="54"/>
      <c r="D922" s="54"/>
      <c r="E922" s="54"/>
      <c r="F922" s="54"/>
      <c r="G922" s="54"/>
      <c r="H922" s="54"/>
      <c r="I922" s="54"/>
      <c r="J922" s="54"/>
      <c r="K922" s="54"/>
      <c r="L922" s="54"/>
      <c r="M922" s="54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spans="1:26" ht="15.75" customHeight="1" x14ac:dyDescent="0.35">
      <c r="A923" s="53"/>
      <c r="B923" s="53"/>
      <c r="C923" s="54"/>
      <c r="D923" s="54"/>
      <c r="E923" s="54"/>
      <c r="F923" s="54"/>
      <c r="G923" s="54"/>
      <c r="H923" s="54"/>
      <c r="I923" s="54"/>
      <c r="J923" s="54"/>
      <c r="K923" s="54"/>
      <c r="L923" s="54"/>
      <c r="M923" s="54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spans="1:26" ht="15.75" customHeight="1" x14ac:dyDescent="0.35">
      <c r="A924" s="53"/>
      <c r="B924" s="53"/>
      <c r="C924" s="54"/>
      <c r="D924" s="54"/>
      <c r="E924" s="54"/>
      <c r="F924" s="54"/>
      <c r="G924" s="54"/>
      <c r="H924" s="54"/>
      <c r="I924" s="54"/>
      <c r="J924" s="54"/>
      <c r="K924" s="54"/>
      <c r="L924" s="54"/>
      <c r="M924" s="54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spans="1:26" ht="15.75" customHeight="1" x14ac:dyDescent="0.35">
      <c r="A925" s="53"/>
      <c r="B925" s="53"/>
      <c r="C925" s="54"/>
      <c r="D925" s="54"/>
      <c r="E925" s="54"/>
      <c r="F925" s="54"/>
      <c r="G925" s="54"/>
      <c r="H925" s="54"/>
      <c r="I925" s="54"/>
      <c r="J925" s="54"/>
      <c r="K925" s="54"/>
      <c r="L925" s="54"/>
      <c r="M925" s="54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spans="1:26" ht="15.75" customHeight="1" x14ac:dyDescent="0.35">
      <c r="A926" s="53"/>
      <c r="B926" s="53"/>
      <c r="C926" s="54"/>
      <c r="D926" s="54"/>
      <c r="E926" s="54"/>
      <c r="F926" s="54"/>
      <c r="G926" s="54"/>
      <c r="H926" s="54"/>
      <c r="I926" s="54"/>
      <c r="J926" s="54"/>
      <c r="K926" s="54"/>
      <c r="L926" s="54"/>
      <c r="M926" s="54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spans="1:26" ht="15.75" customHeight="1" x14ac:dyDescent="0.35">
      <c r="A927" s="53"/>
      <c r="B927" s="53"/>
      <c r="C927" s="54"/>
      <c r="D927" s="54"/>
      <c r="E927" s="54"/>
      <c r="F927" s="54"/>
      <c r="G927" s="54"/>
      <c r="H927" s="54"/>
      <c r="I927" s="54"/>
      <c r="J927" s="54"/>
      <c r="K927" s="54"/>
      <c r="L927" s="54"/>
      <c r="M927" s="54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spans="1:26" ht="15.75" customHeight="1" x14ac:dyDescent="0.35">
      <c r="A928" s="53"/>
      <c r="B928" s="53"/>
      <c r="C928" s="54"/>
      <c r="D928" s="54"/>
      <c r="E928" s="54"/>
      <c r="F928" s="54"/>
      <c r="G928" s="54"/>
      <c r="H928" s="54"/>
      <c r="I928" s="54"/>
      <c r="J928" s="54"/>
      <c r="K928" s="54"/>
      <c r="L928" s="54"/>
      <c r="M928" s="54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spans="1:26" ht="15.75" customHeight="1" x14ac:dyDescent="0.35">
      <c r="A929" s="53"/>
      <c r="B929" s="53"/>
      <c r="C929" s="54"/>
      <c r="D929" s="54"/>
      <c r="E929" s="54"/>
      <c r="F929" s="54"/>
      <c r="G929" s="54"/>
      <c r="H929" s="54"/>
      <c r="I929" s="54"/>
      <c r="J929" s="54"/>
      <c r="K929" s="54"/>
      <c r="L929" s="54"/>
      <c r="M929" s="54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spans="1:26" ht="15.75" customHeight="1" x14ac:dyDescent="0.35">
      <c r="A930" s="53"/>
      <c r="B930" s="53"/>
      <c r="C930" s="54"/>
      <c r="D930" s="54"/>
      <c r="E930" s="54"/>
      <c r="F930" s="54"/>
      <c r="G930" s="54"/>
      <c r="H930" s="54"/>
      <c r="I930" s="54"/>
      <c r="J930" s="54"/>
      <c r="K930" s="54"/>
      <c r="L930" s="54"/>
      <c r="M930" s="54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spans="1:26" ht="15.75" customHeight="1" x14ac:dyDescent="0.35">
      <c r="A931" s="53"/>
      <c r="B931" s="53"/>
      <c r="C931" s="54"/>
      <c r="D931" s="54"/>
      <c r="E931" s="54"/>
      <c r="F931" s="54"/>
      <c r="G931" s="54"/>
      <c r="H931" s="54"/>
      <c r="I931" s="54"/>
      <c r="J931" s="54"/>
      <c r="K931" s="54"/>
      <c r="L931" s="54"/>
      <c r="M931" s="54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spans="1:26" ht="15.75" customHeight="1" x14ac:dyDescent="0.35">
      <c r="A932" s="53"/>
      <c r="B932" s="53"/>
      <c r="C932" s="54"/>
      <c r="D932" s="54"/>
      <c r="E932" s="54"/>
      <c r="F932" s="54"/>
      <c r="G932" s="54"/>
      <c r="H932" s="54"/>
      <c r="I932" s="54"/>
      <c r="J932" s="54"/>
      <c r="K932" s="54"/>
      <c r="L932" s="54"/>
      <c r="M932" s="54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spans="1:26" ht="15.75" customHeight="1" x14ac:dyDescent="0.35">
      <c r="A933" s="53"/>
      <c r="B933" s="53"/>
      <c r="C933" s="54"/>
      <c r="D933" s="54"/>
      <c r="E933" s="54"/>
      <c r="F933" s="54"/>
      <c r="G933" s="54"/>
      <c r="H933" s="54"/>
      <c r="I933" s="54"/>
      <c r="J933" s="54"/>
      <c r="K933" s="54"/>
      <c r="L933" s="54"/>
      <c r="M933" s="54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spans="1:26" ht="15.75" customHeight="1" x14ac:dyDescent="0.35">
      <c r="A934" s="53"/>
      <c r="B934" s="53"/>
      <c r="C934" s="54"/>
      <c r="D934" s="54"/>
      <c r="E934" s="54"/>
      <c r="F934" s="54"/>
      <c r="G934" s="54"/>
      <c r="H934" s="54"/>
      <c r="I934" s="54"/>
      <c r="J934" s="54"/>
      <c r="K934" s="54"/>
      <c r="L934" s="54"/>
      <c r="M934" s="54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spans="1:26" ht="15.75" customHeight="1" x14ac:dyDescent="0.35">
      <c r="A935" s="53"/>
      <c r="B935" s="53"/>
      <c r="C935" s="54"/>
      <c r="D935" s="54"/>
      <c r="E935" s="54"/>
      <c r="F935" s="54"/>
      <c r="G935" s="54"/>
      <c r="H935" s="54"/>
      <c r="I935" s="54"/>
      <c r="J935" s="54"/>
      <c r="K935" s="54"/>
      <c r="L935" s="54"/>
      <c r="M935" s="54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spans="1:26" ht="15.75" customHeight="1" x14ac:dyDescent="0.35">
      <c r="A936" s="53"/>
      <c r="B936" s="53"/>
      <c r="C936" s="54"/>
      <c r="D936" s="54"/>
      <c r="E936" s="54"/>
      <c r="F936" s="54"/>
      <c r="G936" s="54"/>
      <c r="H936" s="54"/>
      <c r="I936" s="54"/>
      <c r="J936" s="54"/>
      <c r="K936" s="54"/>
      <c r="L936" s="54"/>
      <c r="M936" s="54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spans="1:26" ht="15.75" customHeight="1" x14ac:dyDescent="0.35">
      <c r="A937" s="53"/>
      <c r="B937" s="53"/>
      <c r="C937" s="54"/>
      <c r="D937" s="54"/>
      <c r="E937" s="54"/>
      <c r="F937" s="54"/>
      <c r="G937" s="54"/>
      <c r="H937" s="54"/>
      <c r="I937" s="54"/>
      <c r="J937" s="54"/>
      <c r="K937" s="54"/>
      <c r="L937" s="54"/>
      <c r="M937" s="54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spans="1:26" ht="15.75" customHeight="1" x14ac:dyDescent="0.35">
      <c r="A938" s="53"/>
      <c r="B938" s="53"/>
      <c r="C938" s="54"/>
      <c r="D938" s="54"/>
      <c r="E938" s="54"/>
      <c r="F938" s="54"/>
      <c r="G938" s="54"/>
      <c r="H938" s="54"/>
      <c r="I938" s="54"/>
      <c r="J938" s="54"/>
      <c r="K938" s="54"/>
      <c r="L938" s="54"/>
      <c r="M938" s="54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spans="1:26" ht="15.75" customHeight="1" x14ac:dyDescent="0.35">
      <c r="A939" s="53"/>
      <c r="B939" s="53"/>
      <c r="C939" s="54"/>
      <c r="D939" s="54"/>
      <c r="E939" s="54"/>
      <c r="F939" s="54"/>
      <c r="G939" s="54"/>
      <c r="H939" s="54"/>
      <c r="I939" s="54"/>
      <c r="J939" s="54"/>
      <c r="K939" s="54"/>
      <c r="L939" s="54"/>
      <c r="M939" s="54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spans="1:26" ht="15.75" customHeight="1" x14ac:dyDescent="0.35">
      <c r="A940" s="53"/>
      <c r="B940" s="53"/>
      <c r="C940" s="54"/>
      <c r="D940" s="54"/>
      <c r="E940" s="54"/>
      <c r="F940" s="54"/>
      <c r="G940" s="54"/>
      <c r="H940" s="54"/>
      <c r="I940" s="54"/>
      <c r="J940" s="54"/>
      <c r="K940" s="54"/>
      <c r="L940" s="54"/>
      <c r="M940" s="54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spans="1:26" ht="15.75" customHeight="1" x14ac:dyDescent="0.35">
      <c r="A941" s="53"/>
      <c r="B941" s="53"/>
      <c r="C941" s="54"/>
      <c r="D941" s="54"/>
      <c r="E941" s="54"/>
      <c r="F941" s="54"/>
      <c r="G941" s="54"/>
      <c r="H941" s="54"/>
      <c r="I941" s="54"/>
      <c r="J941" s="54"/>
      <c r="K941" s="54"/>
      <c r="L941" s="54"/>
      <c r="M941" s="54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spans="1:26" ht="15.75" customHeight="1" x14ac:dyDescent="0.35">
      <c r="A942" s="53"/>
      <c r="B942" s="53"/>
      <c r="C942" s="54"/>
      <c r="D942" s="54"/>
      <c r="E942" s="54"/>
      <c r="F942" s="54"/>
      <c r="G942" s="54"/>
      <c r="H942" s="54"/>
      <c r="I942" s="54"/>
      <c r="J942" s="54"/>
      <c r="K942" s="54"/>
      <c r="L942" s="54"/>
      <c r="M942" s="54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spans="1:26" ht="15.75" customHeight="1" x14ac:dyDescent="0.35">
      <c r="A943" s="53"/>
      <c r="B943" s="53"/>
      <c r="C943" s="54"/>
      <c r="D943" s="54"/>
      <c r="E943" s="54"/>
      <c r="F943" s="54"/>
      <c r="G943" s="54"/>
      <c r="H943" s="54"/>
      <c r="I943" s="54"/>
      <c r="J943" s="54"/>
      <c r="K943" s="54"/>
      <c r="L943" s="54"/>
      <c r="M943" s="54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spans="1:26" ht="15.75" customHeight="1" x14ac:dyDescent="0.35">
      <c r="A944" s="53"/>
      <c r="B944" s="53"/>
      <c r="C944" s="54"/>
      <c r="D944" s="54"/>
      <c r="E944" s="54"/>
      <c r="F944" s="54"/>
      <c r="G944" s="54"/>
      <c r="H944" s="54"/>
      <c r="I944" s="54"/>
      <c r="J944" s="54"/>
      <c r="K944" s="54"/>
      <c r="L944" s="54"/>
      <c r="M944" s="54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spans="1:26" ht="15.75" customHeight="1" x14ac:dyDescent="0.35">
      <c r="A945" s="53"/>
      <c r="B945" s="53"/>
      <c r="C945" s="54"/>
      <c r="D945" s="54"/>
      <c r="E945" s="54"/>
      <c r="F945" s="54"/>
      <c r="G945" s="54"/>
      <c r="H945" s="54"/>
      <c r="I945" s="54"/>
      <c r="J945" s="54"/>
      <c r="K945" s="54"/>
      <c r="L945" s="54"/>
      <c r="M945" s="54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spans="1:26" ht="15.75" customHeight="1" x14ac:dyDescent="0.35">
      <c r="A946" s="53"/>
      <c r="B946" s="53"/>
      <c r="C946" s="54"/>
      <c r="D946" s="54"/>
      <c r="E946" s="54"/>
      <c r="F946" s="54"/>
      <c r="G946" s="54"/>
      <c r="H946" s="54"/>
      <c r="I946" s="54"/>
      <c r="J946" s="54"/>
      <c r="K946" s="54"/>
      <c r="L946" s="54"/>
      <c r="M946" s="54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spans="1:26" ht="15.75" customHeight="1" x14ac:dyDescent="0.35">
      <c r="A947" s="53"/>
      <c r="B947" s="53"/>
      <c r="C947" s="54"/>
      <c r="D947" s="54"/>
      <c r="E947" s="54"/>
      <c r="F947" s="54"/>
      <c r="G947" s="54"/>
      <c r="H947" s="54"/>
      <c r="I947" s="54"/>
      <c r="J947" s="54"/>
      <c r="K947" s="54"/>
      <c r="L947" s="54"/>
      <c r="M947" s="54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spans="1:26" ht="15.75" customHeight="1" x14ac:dyDescent="0.35">
      <c r="A948" s="53"/>
      <c r="B948" s="53"/>
      <c r="C948" s="54"/>
      <c r="D948" s="54"/>
      <c r="E948" s="54"/>
      <c r="F948" s="54"/>
      <c r="G948" s="54"/>
      <c r="H948" s="54"/>
      <c r="I948" s="54"/>
      <c r="J948" s="54"/>
      <c r="K948" s="54"/>
      <c r="L948" s="54"/>
      <c r="M948" s="54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spans="1:26" ht="15.75" customHeight="1" x14ac:dyDescent="0.35">
      <c r="A949" s="53"/>
      <c r="B949" s="53"/>
      <c r="C949" s="54"/>
      <c r="D949" s="54"/>
      <c r="E949" s="54"/>
      <c r="F949" s="54"/>
      <c r="G949" s="54"/>
      <c r="H949" s="54"/>
      <c r="I949" s="54"/>
      <c r="J949" s="54"/>
      <c r="K949" s="54"/>
      <c r="L949" s="54"/>
      <c r="M949" s="54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spans="1:26" ht="15.75" customHeight="1" x14ac:dyDescent="0.35">
      <c r="A950" s="53"/>
      <c r="B950" s="53"/>
      <c r="C950" s="54"/>
      <c r="D950" s="54"/>
      <c r="E950" s="54"/>
      <c r="F950" s="54"/>
      <c r="G950" s="54"/>
      <c r="H950" s="54"/>
      <c r="I950" s="54"/>
      <c r="J950" s="54"/>
      <c r="K950" s="54"/>
      <c r="L950" s="54"/>
      <c r="M950" s="54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spans="1:26" ht="15.75" customHeight="1" x14ac:dyDescent="0.35">
      <c r="A951" s="53"/>
      <c r="B951" s="53"/>
      <c r="C951" s="54"/>
      <c r="D951" s="54"/>
      <c r="E951" s="54"/>
      <c r="F951" s="54"/>
      <c r="G951" s="54"/>
      <c r="H951" s="54"/>
      <c r="I951" s="54"/>
      <c r="J951" s="54"/>
      <c r="K951" s="54"/>
      <c r="L951" s="54"/>
      <c r="M951" s="54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spans="1:26" ht="15.75" customHeight="1" x14ac:dyDescent="0.35">
      <c r="A952" s="53"/>
      <c r="B952" s="53"/>
      <c r="C952" s="54"/>
      <c r="D952" s="54"/>
      <c r="E952" s="54"/>
      <c r="F952" s="54"/>
      <c r="G952" s="54"/>
      <c r="H952" s="54"/>
      <c r="I952" s="54"/>
      <c r="J952" s="54"/>
      <c r="K952" s="54"/>
      <c r="L952" s="54"/>
      <c r="M952" s="54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spans="1:26" ht="15.75" customHeight="1" x14ac:dyDescent="0.35">
      <c r="A953" s="53"/>
      <c r="B953" s="53"/>
      <c r="C953" s="54"/>
      <c r="D953" s="54"/>
      <c r="E953" s="54"/>
      <c r="F953" s="54"/>
      <c r="G953" s="54"/>
      <c r="H953" s="54"/>
      <c r="I953" s="54"/>
      <c r="J953" s="54"/>
      <c r="K953" s="54"/>
      <c r="L953" s="54"/>
      <c r="M953" s="54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spans="1:26" ht="15.75" customHeight="1" x14ac:dyDescent="0.35">
      <c r="A954" s="53"/>
      <c r="B954" s="53"/>
      <c r="C954" s="54"/>
      <c r="D954" s="54"/>
      <c r="E954" s="54"/>
      <c r="F954" s="54"/>
      <c r="G954" s="54"/>
      <c r="H954" s="54"/>
      <c r="I954" s="54"/>
      <c r="J954" s="54"/>
      <c r="K954" s="54"/>
      <c r="L954" s="54"/>
      <c r="M954" s="54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spans="1:26" ht="15.75" customHeight="1" x14ac:dyDescent="0.35">
      <c r="A955" s="53"/>
      <c r="B955" s="53"/>
      <c r="C955" s="54"/>
      <c r="D955" s="54"/>
      <c r="E955" s="54"/>
      <c r="F955" s="54"/>
      <c r="G955" s="54"/>
      <c r="H955" s="54"/>
      <c r="I955" s="54"/>
      <c r="J955" s="54"/>
      <c r="K955" s="54"/>
      <c r="L955" s="54"/>
      <c r="M955" s="54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spans="1:26" ht="15.75" customHeight="1" x14ac:dyDescent="0.35">
      <c r="A956" s="53"/>
      <c r="B956" s="53"/>
      <c r="C956" s="54"/>
      <c r="D956" s="54"/>
      <c r="E956" s="54"/>
      <c r="F956" s="54"/>
      <c r="G956" s="54"/>
      <c r="H956" s="54"/>
      <c r="I956" s="54"/>
      <c r="J956" s="54"/>
      <c r="K956" s="54"/>
      <c r="L956" s="54"/>
      <c r="M956" s="54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spans="1:26" ht="15.75" customHeight="1" x14ac:dyDescent="0.35">
      <c r="A957" s="53"/>
      <c r="B957" s="53"/>
      <c r="C957" s="54"/>
      <c r="D957" s="54"/>
      <c r="E957" s="54"/>
      <c r="F957" s="54"/>
      <c r="G957" s="54"/>
      <c r="H957" s="54"/>
      <c r="I957" s="54"/>
      <c r="J957" s="54"/>
      <c r="K957" s="54"/>
      <c r="L957" s="54"/>
      <c r="M957" s="54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spans="1:26" ht="15.75" customHeight="1" x14ac:dyDescent="0.35">
      <c r="A958" s="53"/>
      <c r="B958" s="53"/>
      <c r="C958" s="54"/>
      <c r="D958" s="54"/>
      <c r="E958" s="54"/>
      <c r="F958" s="54"/>
      <c r="G958" s="54"/>
      <c r="H958" s="54"/>
      <c r="I958" s="54"/>
      <c r="J958" s="54"/>
      <c r="K958" s="54"/>
      <c r="L958" s="54"/>
      <c r="M958" s="54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spans="1:26" ht="15.75" customHeight="1" x14ac:dyDescent="0.35">
      <c r="A959" s="53"/>
      <c r="B959" s="53"/>
      <c r="C959" s="54"/>
      <c r="D959" s="54"/>
      <c r="E959" s="54"/>
      <c r="F959" s="54"/>
      <c r="G959" s="54"/>
      <c r="H959" s="54"/>
      <c r="I959" s="54"/>
      <c r="J959" s="54"/>
      <c r="K959" s="54"/>
      <c r="L959" s="54"/>
      <c r="M959" s="54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spans="1:26" ht="15.75" customHeight="1" x14ac:dyDescent="0.35">
      <c r="A960" s="53"/>
      <c r="B960" s="53"/>
      <c r="C960" s="54"/>
      <c r="D960" s="54"/>
      <c r="E960" s="54"/>
      <c r="F960" s="54"/>
      <c r="G960" s="54"/>
      <c r="H960" s="54"/>
      <c r="I960" s="54"/>
      <c r="J960" s="54"/>
      <c r="K960" s="54"/>
      <c r="L960" s="54"/>
      <c r="M960" s="54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spans="1:26" ht="15.75" customHeight="1" x14ac:dyDescent="0.35">
      <c r="A961" s="53"/>
      <c r="B961" s="53"/>
      <c r="C961" s="54"/>
      <c r="D961" s="54"/>
      <c r="E961" s="54"/>
      <c r="F961" s="54"/>
      <c r="G961" s="54"/>
      <c r="H961" s="54"/>
      <c r="I961" s="54"/>
      <c r="J961" s="54"/>
      <c r="K961" s="54"/>
      <c r="L961" s="54"/>
      <c r="M961" s="54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spans="1:26" ht="15.75" customHeight="1" x14ac:dyDescent="0.35">
      <c r="A962" s="53"/>
      <c r="B962" s="53"/>
      <c r="C962" s="54"/>
      <c r="D962" s="54"/>
      <c r="E962" s="54"/>
      <c r="F962" s="54"/>
      <c r="G962" s="54"/>
      <c r="H962" s="54"/>
      <c r="I962" s="54"/>
      <c r="J962" s="54"/>
      <c r="K962" s="54"/>
      <c r="L962" s="54"/>
      <c r="M962" s="54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spans="1:26" ht="15.75" customHeight="1" x14ac:dyDescent="0.35">
      <c r="A963" s="53"/>
      <c r="B963" s="53"/>
      <c r="C963" s="54"/>
      <c r="D963" s="54"/>
      <c r="E963" s="54"/>
      <c r="F963" s="54"/>
      <c r="G963" s="54"/>
      <c r="H963" s="54"/>
      <c r="I963" s="54"/>
      <c r="J963" s="54"/>
      <c r="K963" s="54"/>
      <c r="L963" s="54"/>
      <c r="M963" s="54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spans="1:26" ht="15.75" customHeight="1" x14ac:dyDescent="0.35">
      <c r="A964" s="53"/>
      <c r="B964" s="53"/>
      <c r="C964" s="54"/>
      <c r="D964" s="54"/>
      <c r="E964" s="54"/>
      <c r="F964" s="54"/>
      <c r="G964" s="54"/>
      <c r="H964" s="54"/>
      <c r="I964" s="54"/>
      <c r="J964" s="54"/>
      <c r="K964" s="54"/>
      <c r="L964" s="54"/>
      <c r="M964" s="54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spans="1:26" ht="15.75" customHeight="1" x14ac:dyDescent="0.35">
      <c r="A965" s="53"/>
      <c r="B965" s="53"/>
      <c r="C965" s="54"/>
      <c r="D965" s="54"/>
      <c r="E965" s="54"/>
      <c r="F965" s="54"/>
      <c r="G965" s="54"/>
      <c r="H965" s="54"/>
      <c r="I965" s="54"/>
      <c r="J965" s="54"/>
      <c r="K965" s="54"/>
      <c r="L965" s="54"/>
      <c r="M965" s="54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spans="1:26" ht="15.75" customHeight="1" x14ac:dyDescent="0.35">
      <c r="A966" s="53"/>
      <c r="B966" s="53"/>
      <c r="C966" s="54"/>
      <c r="D966" s="54"/>
      <c r="E966" s="54"/>
      <c r="F966" s="54"/>
      <c r="G966" s="54"/>
      <c r="H966" s="54"/>
      <c r="I966" s="54"/>
      <c r="J966" s="54"/>
      <c r="K966" s="54"/>
      <c r="L966" s="54"/>
      <c r="M966" s="54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spans="1:26" ht="15.75" customHeight="1" x14ac:dyDescent="0.35">
      <c r="A967" s="53"/>
      <c r="B967" s="53"/>
      <c r="C967" s="54"/>
      <c r="D967" s="54"/>
      <c r="E967" s="54"/>
      <c r="F967" s="54"/>
      <c r="G967" s="54"/>
      <c r="H967" s="54"/>
      <c r="I967" s="54"/>
      <c r="J967" s="54"/>
      <c r="K967" s="54"/>
      <c r="L967" s="54"/>
      <c r="M967" s="54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spans="1:26" ht="15.75" customHeight="1" x14ac:dyDescent="0.35">
      <c r="A968" s="53"/>
      <c r="B968" s="53"/>
      <c r="C968" s="54"/>
      <c r="D968" s="54"/>
      <c r="E968" s="54"/>
      <c r="F968" s="54"/>
      <c r="G968" s="54"/>
      <c r="H968" s="54"/>
      <c r="I968" s="54"/>
      <c r="J968" s="54"/>
      <c r="K968" s="54"/>
      <c r="L968" s="54"/>
      <c r="M968" s="54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spans="1:26" ht="15.75" customHeight="1" x14ac:dyDescent="0.35">
      <c r="A969" s="53"/>
      <c r="B969" s="53"/>
      <c r="C969" s="54"/>
      <c r="D969" s="54"/>
      <c r="E969" s="54"/>
      <c r="F969" s="54"/>
      <c r="G969" s="54"/>
      <c r="H969" s="54"/>
      <c r="I969" s="54"/>
      <c r="J969" s="54"/>
      <c r="K969" s="54"/>
      <c r="L969" s="54"/>
      <c r="M969" s="54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spans="1:26" ht="15.75" customHeight="1" x14ac:dyDescent="0.35">
      <c r="A970" s="53"/>
      <c r="B970" s="53"/>
      <c r="C970" s="54"/>
      <c r="D970" s="54"/>
      <c r="E970" s="54"/>
      <c r="F970" s="54"/>
      <c r="G970" s="54"/>
      <c r="H970" s="54"/>
      <c r="I970" s="54"/>
      <c r="J970" s="54"/>
      <c r="K970" s="54"/>
      <c r="L970" s="54"/>
      <c r="M970" s="54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spans="1:26" ht="15.75" customHeight="1" x14ac:dyDescent="0.35">
      <c r="A971" s="53"/>
      <c r="B971" s="53"/>
      <c r="C971" s="54"/>
      <c r="D971" s="54"/>
      <c r="E971" s="54"/>
      <c r="F971" s="54"/>
      <c r="G971" s="54"/>
      <c r="H971" s="54"/>
      <c r="I971" s="54"/>
      <c r="J971" s="54"/>
      <c r="K971" s="54"/>
      <c r="L971" s="54"/>
      <c r="M971" s="54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spans="1:26" ht="15.75" customHeight="1" x14ac:dyDescent="0.35">
      <c r="A972" s="53"/>
      <c r="B972" s="53"/>
      <c r="C972" s="54"/>
      <c r="D972" s="54"/>
      <c r="E972" s="54"/>
      <c r="F972" s="54"/>
      <c r="G972" s="54"/>
      <c r="H972" s="54"/>
      <c r="I972" s="54"/>
      <c r="J972" s="54"/>
      <c r="K972" s="54"/>
      <c r="L972" s="54"/>
      <c r="M972" s="54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spans="1:26" ht="15.75" customHeight="1" x14ac:dyDescent="0.35">
      <c r="A973" s="53"/>
      <c r="B973" s="53"/>
      <c r="C973" s="54"/>
      <c r="D973" s="54"/>
      <c r="E973" s="54"/>
      <c r="F973" s="54"/>
      <c r="G973" s="54"/>
      <c r="H973" s="54"/>
      <c r="I973" s="54"/>
      <c r="J973" s="54"/>
      <c r="K973" s="54"/>
      <c r="L973" s="54"/>
      <c r="M973" s="54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spans="1:26" ht="15.75" customHeight="1" x14ac:dyDescent="0.35">
      <c r="A974" s="53"/>
      <c r="B974" s="53"/>
      <c r="C974" s="54"/>
      <c r="D974" s="54"/>
      <c r="E974" s="54"/>
      <c r="F974" s="54"/>
      <c r="G974" s="54"/>
      <c r="H974" s="54"/>
      <c r="I974" s="54"/>
      <c r="J974" s="54"/>
      <c r="K974" s="54"/>
      <c r="L974" s="54"/>
      <c r="M974" s="54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spans="1:26" ht="15.75" customHeight="1" x14ac:dyDescent="0.35">
      <c r="A975" s="53"/>
      <c r="B975" s="53"/>
      <c r="C975" s="54"/>
      <c r="D975" s="54"/>
      <c r="E975" s="54"/>
      <c r="F975" s="54"/>
      <c r="G975" s="54"/>
      <c r="H975" s="54"/>
      <c r="I975" s="54"/>
      <c r="J975" s="54"/>
      <c r="K975" s="54"/>
      <c r="L975" s="54"/>
      <c r="M975" s="54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spans="1:26" ht="15.75" customHeight="1" x14ac:dyDescent="0.35">
      <c r="A976" s="53"/>
      <c r="B976" s="53"/>
      <c r="C976" s="54"/>
      <c r="D976" s="54"/>
      <c r="E976" s="54"/>
      <c r="F976" s="54"/>
      <c r="G976" s="54"/>
      <c r="H976" s="54"/>
      <c r="I976" s="54"/>
      <c r="J976" s="54"/>
      <c r="K976" s="54"/>
      <c r="L976" s="54"/>
      <c r="M976" s="54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spans="1:26" ht="15.75" customHeight="1" x14ac:dyDescent="0.35">
      <c r="A977" s="53"/>
      <c r="B977" s="53"/>
      <c r="C977" s="54"/>
      <c r="D977" s="54"/>
      <c r="E977" s="54"/>
      <c r="F977" s="54"/>
      <c r="G977" s="54"/>
      <c r="H977" s="54"/>
      <c r="I977" s="54"/>
      <c r="J977" s="54"/>
      <c r="K977" s="54"/>
      <c r="L977" s="54"/>
      <c r="M977" s="54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spans="1:26" ht="15.75" customHeight="1" x14ac:dyDescent="0.35">
      <c r="A978" s="53"/>
      <c r="B978" s="53"/>
      <c r="C978" s="54"/>
      <c r="D978" s="54"/>
      <c r="E978" s="54"/>
      <c r="F978" s="54"/>
      <c r="G978" s="54"/>
      <c r="H978" s="54"/>
      <c r="I978" s="54"/>
      <c r="J978" s="54"/>
      <c r="K978" s="54"/>
      <c r="L978" s="54"/>
      <c r="M978" s="54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spans="1:26" ht="15.75" customHeight="1" x14ac:dyDescent="0.35">
      <c r="A979" s="53"/>
      <c r="B979" s="53"/>
      <c r="C979" s="54"/>
      <c r="D979" s="54"/>
      <c r="E979" s="54"/>
      <c r="F979" s="54"/>
      <c r="G979" s="54"/>
      <c r="H979" s="54"/>
      <c r="I979" s="54"/>
      <c r="J979" s="54"/>
      <c r="K979" s="54"/>
      <c r="L979" s="54"/>
      <c r="M979" s="54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spans="1:26" ht="15.75" customHeight="1" x14ac:dyDescent="0.35">
      <c r="A980" s="53"/>
      <c r="B980" s="53"/>
      <c r="C980" s="54"/>
      <c r="D980" s="54"/>
      <c r="E980" s="54"/>
      <c r="F980" s="54"/>
      <c r="G980" s="54"/>
      <c r="H980" s="54"/>
      <c r="I980" s="54"/>
      <c r="J980" s="54"/>
      <c r="K980" s="54"/>
      <c r="L980" s="54"/>
      <c r="M980" s="54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spans="1:26" ht="15.75" customHeight="1" x14ac:dyDescent="0.35">
      <c r="A981" s="53"/>
      <c r="B981" s="53"/>
      <c r="C981" s="54"/>
      <c r="D981" s="54"/>
      <c r="E981" s="54"/>
      <c r="F981" s="54"/>
      <c r="G981" s="54"/>
      <c r="H981" s="54"/>
      <c r="I981" s="54"/>
      <c r="J981" s="54"/>
      <c r="K981" s="54"/>
      <c r="L981" s="54"/>
      <c r="M981" s="54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spans="1:26" ht="15.75" customHeight="1" x14ac:dyDescent="0.35">
      <c r="A982" s="53"/>
      <c r="B982" s="53"/>
      <c r="C982" s="54"/>
      <c r="D982" s="54"/>
      <c r="E982" s="54"/>
      <c r="F982" s="54"/>
      <c r="G982" s="54"/>
      <c r="H982" s="54"/>
      <c r="I982" s="54"/>
      <c r="J982" s="54"/>
      <c r="K982" s="54"/>
      <c r="L982" s="54"/>
      <c r="M982" s="54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spans="1:26" ht="15.75" customHeight="1" x14ac:dyDescent="0.35">
      <c r="A983" s="53"/>
      <c r="B983" s="53"/>
      <c r="C983" s="54"/>
      <c r="D983" s="54"/>
      <c r="E983" s="54"/>
      <c r="F983" s="54"/>
      <c r="G983" s="54"/>
      <c r="H983" s="54"/>
      <c r="I983" s="54"/>
      <c r="J983" s="54"/>
      <c r="K983" s="54"/>
      <c r="L983" s="54"/>
      <c r="M983" s="54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</row>
    <row r="984" spans="1:26" ht="15.75" customHeight="1" x14ac:dyDescent="0.35">
      <c r="A984" s="53"/>
      <c r="B984" s="53"/>
      <c r="C984" s="54"/>
      <c r="D984" s="54"/>
      <c r="E984" s="54"/>
      <c r="F984" s="54"/>
      <c r="G984" s="54"/>
      <c r="H984" s="54"/>
      <c r="I984" s="54"/>
      <c r="J984" s="54"/>
      <c r="K984" s="54"/>
      <c r="L984" s="54"/>
      <c r="M984" s="54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</row>
    <row r="985" spans="1:26" ht="15.75" customHeight="1" x14ac:dyDescent="0.35">
      <c r="A985" s="53"/>
      <c r="B985" s="53"/>
      <c r="C985" s="54"/>
      <c r="D985" s="54"/>
      <c r="E985" s="54"/>
      <c r="F985" s="54"/>
      <c r="G985" s="54"/>
      <c r="H985" s="54"/>
      <c r="I985" s="54"/>
      <c r="J985" s="54"/>
      <c r="K985" s="54"/>
      <c r="L985" s="54"/>
      <c r="M985" s="54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</row>
    <row r="986" spans="1:26" ht="15.75" customHeight="1" x14ac:dyDescent="0.35">
      <c r="A986" s="53"/>
      <c r="B986" s="53"/>
      <c r="C986" s="54"/>
      <c r="D986" s="54"/>
      <c r="E986" s="54"/>
      <c r="F986" s="54"/>
      <c r="G986" s="54"/>
      <c r="H986" s="54"/>
      <c r="I986" s="54"/>
      <c r="J986" s="54"/>
      <c r="K986" s="54"/>
      <c r="L986" s="54"/>
      <c r="M986" s="54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</row>
    <row r="987" spans="1:26" ht="15.75" customHeight="1" x14ac:dyDescent="0.35">
      <c r="A987" s="53"/>
      <c r="B987" s="53"/>
      <c r="C987" s="54"/>
      <c r="D987" s="54"/>
      <c r="E987" s="54"/>
      <c r="F987" s="54"/>
      <c r="G987" s="54"/>
      <c r="H987" s="54"/>
      <c r="I987" s="54"/>
      <c r="J987" s="54"/>
      <c r="K987" s="54"/>
      <c r="L987" s="54"/>
      <c r="M987" s="54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</row>
    <row r="988" spans="1:26" ht="15.75" customHeight="1" x14ac:dyDescent="0.35">
      <c r="A988" s="53"/>
      <c r="B988" s="53"/>
      <c r="C988" s="54"/>
      <c r="D988" s="54"/>
      <c r="E988" s="54"/>
      <c r="F988" s="54"/>
      <c r="G988" s="54"/>
      <c r="H988" s="54"/>
      <c r="I988" s="54"/>
      <c r="J988" s="54"/>
      <c r="K988" s="54"/>
      <c r="L988" s="54"/>
      <c r="M988" s="54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</row>
    <row r="989" spans="1:26" ht="15.75" customHeight="1" x14ac:dyDescent="0.35">
      <c r="A989" s="53"/>
      <c r="B989" s="53"/>
      <c r="C989" s="54"/>
      <c r="D989" s="54"/>
      <c r="E989" s="54"/>
      <c r="F989" s="54"/>
      <c r="G989" s="54"/>
      <c r="H989" s="54"/>
      <c r="I989" s="54"/>
      <c r="J989" s="54"/>
      <c r="K989" s="54"/>
      <c r="L989" s="54"/>
      <c r="M989" s="54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</row>
    <row r="990" spans="1:26" ht="15.75" customHeight="1" x14ac:dyDescent="0.35">
      <c r="A990" s="53"/>
      <c r="B990" s="53"/>
      <c r="C990" s="54"/>
      <c r="D990" s="54"/>
      <c r="E990" s="54"/>
      <c r="F990" s="54"/>
      <c r="G990" s="54"/>
      <c r="H990" s="54"/>
      <c r="I990" s="54"/>
      <c r="J990" s="54"/>
      <c r="K990" s="54"/>
      <c r="L990" s="54"/>
      <c r="M990" s="54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</row>
    <row r="991" spans="1:26" ht="15.75" customHeight="1" x14ac:dyDescent="0.35">
      <c r="A991" s="53"/>
      <c r="B991" s="53"/>
      <c r="C991" s="54"/>
      <c r="D991" s="54"/>
      <c r="E991" s="54"/>
      <c r="F991" s="54"/>
      <c r="G991" s="54"/>
      <c r="H991" s="54"/>
      <c r="I991" s="54"/>
      <c r="J991" s="54"/>
      <c r="K991" s="54"/>
      <c r="L991" s="54"/>
      <c r="M991" s="54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</row>
    <row r="992" spans="1:26" ht="15.75" customHeight="1" x14ac:dyDescent="0.35">
      <c r="A992" s="53"/>
      <c r="B992" s="53"/>
      <c r="C992" s="54"/>
      <c r="D992" s="54"/>
      <c r="E992" s="54"/>
      <c r="F992" s="54"/>
      <c r="G992" s="54"/>
      <c r="H992" s="54"/>
      <c r="I992" s="54"/>
      <c r="J992" s="54"/>
      <c r="K992" s="54"/>
      <c r="L992" s="54"/>
      <c r="M992" s="54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</row>
    <row r="993" spans="1:26" ht="15.75" customHeight="1" x14ac:dyDescent="0.35">
      <c r="A993" s="53"/>
      <c r="B993" s="53"/>
      <c r="C993" s="54"/>
      <c r="D993" s="54"/>
      <c r="E993" s="54"/>
      <c r="F993" s="54"/>
      <c r="G993" s="54"/>
      <c r="H993" s="54"/>
      <c r="I993" s="54"/>
      <c r="J993" s="54"/>
      <c r="K993" s="54"/>
      <c r="L993" s="54"/>
      <c r="M993" s="54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</row>
    <row r="994" spans="1:26" ht="15.75" customHeight="1" x14ac:dyDescent="0.35">
      <c r="A994" s="53"/>
      <c r="B994" s="53"/>
      <c r="C994" s="54"/>
      <c r="D994" s="54"/>
      <c r="E994" s="54"/>
      <c r="F994" s="54"/>
      <c r="G994" s="54"/>
      <c r="H994" s="54"/>
      <c r="I994" s="54"/>
      <c r="J994" s="54"/>
      <c r="K994" s="54"/>
      <c r="L994" s="54"/>
      <c r="M994" s="54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</row>
    <row r="995" spans="1:26" ht="15.75" customHeight="1" x14ac:dyDescent="0.35">
      <c r="A995" s="53"/>
      <c r="B995" s="53"/>
      <c r="C995" s="54"/>
      <c r="D995" s="54"/>
      <c r="E995" s="54"/>
      <c r="F995" s="54"/>
      <c r="G995" s="54"/>
      <c r="H995" s="54"/>
      <c r="I995" s="54"/>
      <c r="J995" s="54"/>
      <c r="K995" s="54"/>
      <c r="L995" s="54"/>
      <c r="M995" s="54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</row>
    <row r="996" spans="1:26" ht="15.75" customHeight="1" x14ac:dyDescent="0.35">
      <c r="A996" s="53"/>
      <c r="B996" s="53"/>
      <c r="C996" s="54"/>
      <c r="D996" s="54"/>
      <c r="E996" s="54"/>
      <c r="F996" s="54"/>
      <c r="G996" s="54"/>
      <c r="H996" s="54"/>
      <c r="I996" s="54"/>
      <c r="J996" s="54"/>
      <c r="K996" s="54"/>
      <c r="L996" s="54"/>
      <c r="M996" s="54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</row>
    <row r="997" spans="1:26" ht="15.75" customHeight="1" x14ac:dyDescent="0.35">
      <c r="A997" s="53"/>
      <c r="B997" s="53"/>
      <c r="C997" s="54"/>
      <c r="D997" s="54"/>
      <c r="E997" s="54"/>
      <c r="F997" s="54"/>
      <c r="G997" s="54"/>
      <c r="H997" s="54"/>
      <c r="I997" s="54"/>
      <c r="J997" s="54"/>
      <c r="K997" s="54"/>
      <c r="L997" s="54"/>
      <c r="M997" s="54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</row>
    <row r="998" spans="1:26" ht="15.75" customHeight="1" x14ac:dyDescent="0.35">
      <c r="A998" s="53"/>
      <c r="B998" s="53"/>
      <c r="C998" s="54"/>
      <c r="D998" s="54"/>
      <c r="E998" s="54"/>
      <c r="F998" s="54"/>
      <c r="G998" s="54"/>
      <c r="H998" s="54"/>
      <c r="I998" s="54"/>
      <c r="J998" s="54"/>
      <c r="K998" s="54"/>
      <c r="L998" s="54"/>
      <c r="M998" s="54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</row>
    <row r="999" spans="1:26" ht="15.75" customHeight="1" x14ac:dyDescent="0.35">
      <c r="A999" s="53"/>
      <c r="B999" s="53"/>
      <c r="C999" s="54"/>
      <c r="D999" s="54"/>
      <c r="E999" s="54"/>
      <c r="F999" s="54"/>
      <c r="G999" s="54"/>
      <c r="H999" s="54"/>
      <c r="I999" s="54"/>
      <c r="J999" s="54"/>
      <c r="K999" s="54"/>
      <c r="L999" s="54"/>
      <c r="M999" s="54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</row>
    <row r="1000" spans="1:26" ht="15.75" customHeight="1" x14ac:dyDescent="0.35">
      <c r="A1000" s="53"/>
      <c r="B1000" s="53"/>
      <c r="C1000" s="54"/>
      <c r="D1000" s="54"/>
      <c r="E1000" s="54"/>
      <c r="F1000" s="54"/>
      <c r="G1000" s="54"/>
      <c r="H1000" s="54"/>
      <c r="I1000" s="54"/>
      <c r="J1000" s="54"/>
      <c r="K1000" s="54"/>
      <c r="L1000" s="54"/>
      <c r="M1000" s="54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</row>
  </sheetData>
  <pageMargins left="0.75" right="0.75" top="1" bottom="1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7f7e29-3788-41d2-8653-0da2132d04e6" xsi:nil="true"/>
    <lcf76f155ced4ddcb4097134ff3c332f xmlns="23da3544-fbef-4d1a-87d5-d7dba42bffa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782A08D09F5343B974245FF246A528" ma:contentTypeVersion="14" ma:contentTypeDescription="Crie um novo documento." ma:contentTypeScope="" ma:versionID="464709c9242013b1b7d7f79b49f995ba">
  <xsd:schema xmlns:xsd="http://www.w3.org/2001/XMLSchema" xmlns:xs="http://www.w3.org/2001/XMLSchema" xmlns:p="http://schemas.microsoft.com/office/2006/metadata/properties" xmlns:ns2="23da3544-fbef-4d1a-87d5-d7dba42bffa7" xmlns:ns3="9e7f7e29-3788-41d2-8653-0da2132d04e6" targetNamespace="http://schemas.microsoft.com/office/2006/metadata/properties" ma:root="true" ma:fieldsID="b105d215a1206f69b56f629f2bad5f9c" ns2:_="" ns3:_="">
    <xsd:import namespace="23da3544-fbef-4d1a-87d5-d7dba42bffa7"/>
    <xsd:import namespace="9e7f7e29-3788-41d2-8653-0da2132d04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a3544-fbef-4d1a-87d5-d7dba42bf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542f99f5-8635-47a4-a9db-b280b0b441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f7e29-3788-41d2-8653-0da2132d04e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0d65301-c44f-4e72-bb8d-ebd7cbf53482}" ma:internalName="TaxCatchAll" ma:showField="CatchAllData" ma:web="9e7f7e29-3788-41d2-8653-0da2132d04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8C596D-A341-4A55-95C0-3C256813C36F}">
  <ds:schemaRefs>
    <ds:schemaRef ds:uri="http://schemas.microsoft.com/office/2006/metadata/properties"/>
    <ds:schemaRef ds:uri="http://schemas.microsoft.com/office/infopath/2007/PartnerControls"/>
    <ds:schemaRef ds:uri="9e7f7e29-3788-41d2-8653-0da2132d04e6"/>
    <ds:schemaRef ds:uri="23da3544-fbef-4d1a-87d5-d7dba42bffa7"/>
  </ds:schemaRefs>
</ds:datastoreItem>
</file>

<file path=customXml/itemProps2.xml><?xml version="1.0" encoding="utf-8"?>
<ds:datastoreItem xmlns:ds="http://schemas.openxmlformats.org/officeDocument/2006/customXml" ds:itemID="{FE37E3E6-AA32-4668-8069-B897605276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1E375C-508B-4D55-BBEB-5F3EFA6E1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da3544-fbef-4d1a-87d5-d7dba42bffa7"/>
    <ds:schemaRef ds:uri="9e7f7e29-3788-41d2-8653-0da2132d04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19</vt:i4>
      </vt:variant>
    </vt:vector>
  </HeadingPairs>
  <TitlesOfParts>
    <vt:vector size="26" baseType="lpstr">
      <vt:lpstr>1.Instruções</vt:lpstr>
      <vt:lpstr>2.Identificação</vt:lpstr>
      <vt:lpstr>3.Equipe</vt:lpstr>
      <vt:lpstr>4.Infraestrutura</vt:lpstr>
      <vt:lpstr>5.Plano Financeiro</vt:lpstr>
      <vt:lpstr>6.Indicadores e metas</vt:lpstr>
      <vt:lpstr>Listas</vt:lpstr>
      <vt:lpstr>'1.Instruções'!Area_de_impressao</vt:lpstr>
      <vt:lpstr>'4.Infraestrutura'!Area_de_impressao</vt:lpstr>
      <vt:lpstr>'6.Indicadores e metas'!Area_de_impressao</vt:lpstr>
      <vt:lpstr>Listas!Cofinancia</vt:lpstr>
      <vt:lpstr>Listas!Contrapartida</vt:lpstr>
      <vt:lpstr>Listas!Disponibilidade</vt:lpstr>
      <vt:lpstr>Listas!Entregas</vt:lpstr>
      <vt:lpstr>Listas!Infraestrutura</vt:lpstr>
      <vt:lpstr>Listas!Linhas</vt:lpstr>
      <vt:lpstr>Listas!Nao</vt:lpstr>
      <vt:lpstr>Listas!Papel</vt:lpstr>
      <vt:lpstr>Listas!PI</vt:lpstr>
      <vt:lpstr>subs</vt:lpstr>
      <vt:lpstr>Listas!Titulacao</vt:lpstr>
      <vt:lpstr>'1.Instruções'!Titulos_de_impressao</vt:lpstr>
      <vt:lpstr>'4.Infraestrutura'!Titulos_de_impressao</vt:lpstr>
      <vt:lpstr>Listas!unidade</vt:lpstr>
      <vt:lpstr>unidade2</vt:lpstr>
      <vt:lpstr>Listas!vinculo2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Enio Blay</dc:creator>
  <cp:keywords/>
  <dc:description/>
  <cp:lastModifiedBy>Vanessa Bertholdo Vargas</cp:lastModifiedBy>
  <cp:revision/>
  <dcterms:created xsi:type="dcterms:W3CDTF">2015-10-29T13:55:04Z</dcterms:created>
  <dcterms:modified xsi:type="dcterms:W3CDTF">2025-09-01T20:15:43Z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0x01010093782A08D09F5343B974245FF246A528</vt:lpwstr>
  </property>
  <property fmtid="{D5CDD505-2E9C-101B-9397-08002B2CF9AE}" pid="3" name="MediaServiceImageTags">
    <vt:lpwstr/>
  </property>
</Properties>
</file>